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240" yWindow="75" windowWidth="15600" windowHeight="7995"/>
  </bookViews>
  <sheets>
    <sheet name="02.1 ACTIVIDADES_ANALITICO" sheetId="1" r:id="rId1"/>
  </sheets>
  <definedNames>
    <definedName name="_xlnm.Print_Area" localSheetId="0">'02.1 ACTIVIDADES_ANALITICO'!$A$2:$N$239</definedName>
    <definedName name="_xlnm.Print_Titles" localSheetId="0">'02.1 ACTIVIDADES_ANALITICO'!$2:$7</definedName>
  </definedNames>
  <calcPr calcId="162913"/>
</workbook>
</file>

<file path=xl/calcChain.xml><?xml version="1.0" encoding="utf-8"?>
<calcChain xmlns="http://schemas.openxmlformats.org/spreadsheetml/2006/main">
  <c r="B92" i="1" l="1"/>
  <c r="N71" i="1" l="1"/>
  <c r="N115" i="1" l="1"/>
  <c r="N116" i="1"/>
  <c r="N117" i="1"/>
  <c r="N118" i="1"/>
  <c r="N119" i="1"/>
  <c r="N120" i="1"/>
  <c r="N121" i="1"/>
  <c r="N122" i="1"/>
  <c r="N114" i="1"/>
  <c r="N105" i="1"/>
  <c r="N106" i="1"/>
  <c r="N107" i="1"/>
  <c r="N108" i="1"/>
  <c r="N109" i="1"/>
  <c r="N110" i="1"/>
  <c r="N111" i="1"/>
  <c r="N112" i="1"/>
  <c r="N104" i="1"/>
  <c r="N98" i="1"/>
  <c r="N99" i="1"/>
  <c r="N100" i="1"/>
  <c r="N101" i="1"/>
  <c r="N102" i="1"/>
  <c r="N9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D92" i="1"/>
  <c r="C92" i="1"/>
  <c r="N65" i="1"/>
  <c r="N51" i="1"/>
  <c r="D219" i="1" l="1"/>
  <c r="B219" i="1"/>
  <c r="M219" i="1"/>
  <c r="L219" i="1"/>
  <c r="K219" i="1"/>
  <c r="J219" i="1"/>
  <c r="I219" i="1"/>
  <c r="H219" i="1"/>
  <c r="C219" i="1"/>
  <c r="G219" i="1"/>
  <c r="N92" i="1"/>
  <c r="F219" i="1"/>
  <c r="E219" i="1"/>
  <c r="N217" i="1"/>
  <c r="N219" i="1" l="1"/>
</calcChain>
</file>

<file path=xl/sharedStrings.xml><?xml version="1.0" encoding="utf-8"?>
<sst xmlns="http://schemas.openxmlformats.org/spreadsheetml/2006/main" count="227" uniqueCount="214">
  <si>
    <t>"Bajo protesta de decir verdad declaramos que los Estados Financieros y sus Notas, son razonablemente correctos y son responsabilidad del emisor"</t>
  </si>
  <si>
    <t>Ahorro/Desahorro Neto del Ejercicio:</t>
  </si>
  <si>
    <t>Total de Gastos y Otras Pérdidas:</t>
  </si>
  <si>
    <t>Otros Gastos Varios</t>
  </si>
  <si>
    <t>Resultado por Posición Monetaria</t>
  </si>
  <si>
    <t>Diferencias por Tipo de Cambio Negativas en Efectivo y Equivalentes</t>
  </si>
  <si>
    <t>Gastos de Ejercicios Anteriores</t>
  </si>
  <si>
    <t>Otros Gastos</t>
  </si>
  <si>
    <t>Aumento por Insuficiencia de Estimaciones por Pérdida o Deterioro u Obsolescencia</t>
  </si>
  <si>
    <t>Amortización de Activos Intangibles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</si>
  <si>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</si>
  <si>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</si>
  <si>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</si>
  <si>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</si>
  <si>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</si>
  <si>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</si>
  <si>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</si>
  <si>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</si>
  <si>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</si>
  <si>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</si>
  <si>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</si>
  <si>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</si>
  <si>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</si>
  <si>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</si>
  <si>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</si>
  <si>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</si>
  <si>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</si>
  <si>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Pública</t>
  </si>
  <si>
    <t>Becas</t>
  </si>
  <si>
    <t>Ayudas Sociales a Personas</t>
  </si>
  <si>
    <t>Ayudas Sociales</t>
  </si>
  <si>
    <t>Servicios Generales</t>
  </si>
  <si>
    <t>Materiales y Suministros</t>
  </si>
  <si>
    <t>Seguridad Social</t>
  </si>
  <si>
    <t>Servicios Personales</t>
  </si>
  <si>
    <t>Gastos de Funcionamiento</t>
  </si>
  <si>
    <t>GASTOS Y OTRAS PERDIDAS</t>
  </si>
  <si>
    <t>Otros Ingresos y Beneficios Varios</t>
  </si>
  <si>
    <t>Utilidades por Participación Patrimonial</t>
  </si>
  <si>
    <t>Diferencias por Tipo de Cambio a Favor en Efectivo y Equivalentes</t>
  </si>
  <si>
    <t>Bonificaciones y Descuentos Obtenidos</t>
  </si>
  <si>
    <t>Otros Ingresos de Ejercicios Anteriores</t>
  </si>
  <si>
    <t>Disminución del Exceso en Provisiones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</si>
  <si>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</si>
  <si>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</si>
  <si>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</si>
  <si>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</t>
  </si>
  <si>
    <t>Otros Ingresos Financieros</t>
  </si>
  <si>
    <t>Intereses Ganados de Valores, Créditos, Bonos y Otros.</t>
  </si>
  <si>
    <t>Ingresos Financieros</t>
  </si>
  <si>
    <t>Otros Ingresos y Beneficios</t>
  </si>
  <si>
    <t>Subsidios y Subvenciones</t>
  </si>
  <si>
    <t>Transferencias, Asignaciones, Subsidios y Otras ayudas</t>
  </si>
  <si>
    <t>Convenios</t>
  </si>
  <si>
    <t>Aportaciones</t>
  </si>
  <si>
    <t>Participaciones y Aportaciones</t>
  </si>
  <si>
    <t>Participaciones, Aportaciones, Transferencias, Asignaciones, Subsidios y Otras Ayudas</t>
  </si>
  <si>
    <t>Otros Derechos</t>
  </si>
  <si>
    <t>Accesorios de Derechos</t>
  </si>
  <si>
    <t>Derechos por Prestación de Servicios</t>
  </si>
  <si>
    <t>Derechos</t>
  </si>
  <si>
    <t>Ingresos de Gestión</t>
  </si>
  <si>
    <t>INGRESOS Y OTROS BENEFICIOS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</si>
  <si>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</si>
  <si>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</si>
  <si>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</si>
  <si>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</si>
  <si>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</si>
  <si>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</si>
  <si>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</si>
  <si>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</si>
  <si>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</si>
  <si>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</si>
  <si>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</si>
  <si>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</si>
  <si>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</si>
  <si>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Rubro/Partida</t>
  </si>
  <si>
    <t xml:space="preserve">ESTADO DE ACTIVIDADES ANALITICO 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</si>
  <si>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</si>
  <si>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</si>
  <si>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</si>
  <si>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</si>
  <si>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</si>
  <si>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</si>
  <si>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</si>
  <si>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</si>
  <si>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</si>
  <si>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</si>
  <si>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</si>
  <si>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</si>
  <si>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</si>
  <si>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</si>
  <si>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</si>
  <si>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</si>
  <si>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</si>
  <si>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 por el Uso, Goce, Aprovechamiento o Explotación de Bienes de Dominio Público</t>
  </si>
  <si>
    <t>Derechos a los Hidrocarburos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</si>
  <si>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</si>
  <si>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</si>
  <si>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</si>
  <si>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</si>
  <si>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</si>
  <si>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</si>
  <si>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 (Derogada)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</si>
  <si>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</si>
  <si>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</si>
  <si>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</si>
  <si>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</si>
  <si>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</si>
  <si>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</si>
  <si>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</si>
  <si>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</si>
  <si>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</si>
  <si>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</si>
  <si>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</si>
  <si>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</si>
  <si>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</si>
  <si>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</si>
  <si>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</si>
  <si>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</si>
  <si>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</si>
  <si>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Incentivos Derivados de la Colaboración Fiscal</t>
  </si>
  <si>
    <t>Transferencias Internas y Asignaciones del Sector Público</t>
  </si>
  <si>
    <t>Transferencias del Sector Público</t>
  </si>
  <si>
    <t>Pensiones y Jubilaciones</t>
  </si>
  <si>
    <t>Transferencias del Exterior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</si>
  <si>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</si>
  <si>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</si>
  <si>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</si>
  <si>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</si>
  <si>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Diferencias de Cotizaciones a Favor en Valores Negociables</t>
  </si>
  <si>
    <t>Total de Ingresos y Otros Beneficios: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</si>
  <si>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</si>
  <si>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</si>
  <si>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</si>
  <si>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</si>
  <si>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</si>
  <si>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</si>
  <si>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</si>
  <si>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</si>
  <si>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</si>
  <si>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</si>
  <si>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</si>
  <si>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</si>
  <si>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</si>
  <si>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</si>
  <si>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</si>
  <si>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</si>
  <si>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</si>
  <si>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</si>
  <si>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</si>
  <si>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</si>
  <si>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</si>
  <si>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</si>
  <si>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</si>
  <si>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</si>
  <si>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</si>
  <si>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</si>
  <si>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</si>
  <si>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</si>
  <si>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</si>
  <si>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</si>
  <si>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</si>
  <si>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</si>
  <si>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</si>
  <si>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</si>
  <si>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</si>
  <si>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</si>
  <si>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</si>
  <si>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</si>
  <si>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</si>
  <si>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</si>
  <si>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</si>
  <si>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</si>
  <si>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</si>
  <si>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</si>
  <si>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</si>
  <si>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</si>
  <si>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</si>
  <si>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</si>
  <si>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</si>
  <si>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</si>
  <si>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</si>
  <si>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</si>
  <si>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</si>
  <si>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</si>
  <si>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</si>
  <si>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</si>
  <si>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Apoyos Financieros a Intermediarios</t>
  </si>
  <si>
    <t>Apoyo Financieros a Ahorradores y Deudores del Sistema Financiero Nacional</t>
  </si>
  <si>
    <t>Deterioro de los Activos Biológicos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</si>
  <si>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</si>
  <si>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</si>
  <si>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</si>
  <si>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</si>
  <si>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</si>
  <si>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</si>
  <si>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</si>
  <si>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</si>
  <si>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</si>
  <si>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</si>
  <si>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Provisiones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</si>
  <si>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</si>
  <si>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</si>
  <si>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</si>
  <si>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</si>
  <si>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Inversión Pública no Capitalizable</t>
  </si>
  <si>
    <t>Construcción en Bienes no Capitalizable</t>
  </si>
  <si>
    <t>Transferencias, Asignaciones, Subsidios y Otras Ayudas</t>
  </si>
  <si>
    <t>Otros Gastos y Pérdidas Extraordinarias</t>
  </si>
  <si>
    <t>Inversión Pública</t>
  </si>
  <si>
    <t>2.1</t>
  </si>
  <si>
    <t>UNIVERSIDAD TECNOLÓGICA DE NUEVO LAREDO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</si>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</sst>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 wrapText="1"/>
    </xf>
    <xf numFmtId="3" fontId="4" fillId="0" borderId="1" xfId="0" applyNumberFormat="1" applyFont="1" applyBorder="1"/>
    <xf numFmtId="0" fontId="4" fillId="0" borderId="2" xfId="0" applyFont="1" applyBorder="1" applyAlignment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2" borderId="1" xfId="0" applyNumberFormat="1" applyFont="1" applyFill="1" applyBorder="1"/>
    <xf numFmtId="0" fontId="5" fillId="2" borderId="2" xfId="0" applyFont="1" applyFill="1" applyBorder="1" applyAlignment="1"/>
    <xf numFmtId="3" fontId="2" fillId="0" borderId="1" xfId="0" applyNumberFormat="1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3" fontId="2" fillId="2" borderId="1" xfId="0" applyNumberFormat="1" applyFont="1" applyFill="1" applyBorder="1"/>
    <xf numFmtId="0" fontId="5" fillId="2" borderId="2" xfId="0" applyFont="1" applyFill="1" applyBorder="1" applyAlignment="1">
      <alignment vertic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6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4" fillId="0" borderId="13" xfId="0" applyNumberFormat="1" applyFont="1" applyBorder="1"/>
    <xf numFmtId="3" fontId="2" fillId="0" borderId="14" xfId="0" applyNumberFormat="1" applyFont="1" applyBorder="1"/>
    <xf numFmtId="3" fontId="2" fillId="0" borderId="13" xfId="0" applyNumberFormat="1" applyFont="1" applyBorder="1"/>
    <xf numFmtId="3" fontId="2" fillId="0" borderId="15" xfId="0" applyNumberFormat="1" applyFont="1" applyBorder="1"/>
    <xf numFmtId="0" fontId="11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/>
    </xf>
    <xf numFmtId="3" fontId="2" fillId="0" borderId="0" xfId="0" applyNumberFormat="1" applyFont="1" applyBorder="1"/>
    <xf numFmtId="0" fontId="9" fillId="3" borderId="9" xfId="0" quotePrefix="1" applyFont="1" applyFill="1" applyBorder="1" applyAlignment="1">
      <alignment horizontal="center"/>
    </xf>
    <xf numFmtId="0" fontId="9" fillId="3" borderId="8" xfId="0" quotePrefix="1" applyFont="1" applyFill="1" applyBorder="1" applyAlignment="1">
      <alignment horizontal="center"/>
    </xf>
    <xf numFmtId="0" fontId="9" fillId="3" borderId="7" xfId="0" quotePrefix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142876</xdr:rowOff>
    </xdr:from>
    <xdr:to>
      <xdr:col>0</xdr:col>
      <xdr:colOff>1323975</xdr:colOff>
      <xdr:row>4</xdr:row>
      <xdr:rowOff>152400</xdr:rowOff>
    </xdr:to>
    <xdr:sp macro="" textlink="">
      <xdr:nvSpPr>
        <xdr:cNvPr id="2" name="1 Rectángulo"/>
        <xdr:cNvSpPr/>
      </xdr:nvSpPr>
      <xdr:spPr>
        <a:xfrm>
          <a:off x="57150" y="304801"/>
          <a:ext cx="1266825" cy="55244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447675</xdr:colOff>
      <xdr:row>1</xdr:row>
      <xdr:rowOff>66675</xdr:rowOff>
    </xdr:from>
    <xdr:to>
      <xdr:col>13</xdr:col>
      <xdr:colOff>504824</xdr:colOff>
      <xdr:row>4</xdr:row>
      <xdr:rowOff>9525</xdr:rowOff>
    </xdr:to>
    <xdr:sp macro="" textlink="">
      <xdr:nvSpPr>
        <xdr:cNvPr id="3" name="2 Rectángulo"/>
        <xdr:cNvSpPr/>
      </xdr:nvSpPr>
      <xdr:spPr>
        <a:xfrm>
          <a:off x="9591675" y="257175"/>
          <a:ext cx="1581149" cy="514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224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450913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7</xdr:col>
      <xdr:colOff>9526</xdr:colOff>
      <xdr:row>224</xdr:row>
      <xdr:rowOff>9525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924676" y="450723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276226</xdr:colOff>
      <xdr:row>234</xdr:row>
      <xdr:rowOff>47625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505201" y="467582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57150</xdr:colOff>
      <xdr:row>1</xdr:row>
      <xdr:rowOff>19050</xdr:rowOff>
    </xdr:from>
    <xdr:to>
      <xdr:col>0</xdr:col>
      <xdr:colOff>1400175</xdr:colOff>
      <xdr:row>4</xdr:row>
      <xdr:rowOff>171451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80975"/>
          <a:ext cx="1343025" cy="695326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352425</xdr:colOff>
      <xdr:row>1</xdr:row>
      <xdr:rowOff>57150</xdr:rowOff>
    </xdr:from>
    <xdr:to>
      <xdr:col>13</xdr:col>
      <xdr:colOff>455081</xdr:colOff>
      <xdr:row>4</xdr:row>
      <xdr:rowOff>200025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9075"/>
          <a:ext cx="1388531" cy="6858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2"/>
  <sheetViews>
    <sheetView tabSelected="1" zoomScaleNormal="100" zoomScaleSheetLayoutView="100" workbookViewId="0">
      <selection activeCell="G17" sqref="G17"/>
    </sheetView>
  </sheetViews>
  <sheetFormatPr baseColWidth="10" defaultRowHeight="12.75" x14ac:dyDescent="0.2"/>
  <cols>
    <col min="1" max="1" width="48.42578125" style="1" customWidth="1"/>
    <col min="2" max="3" width="9.42578125" style="1" bestFit="1" customWidth="1"/>
    <col min="4" max="4" width="9.85546875" style="1" bestFit="1" customWidth="1"/>
    <col min="5" max="7" width="8.85546875" style="1" bestFit="1" customWidth="1"/>
    <col min="8" max="8" width="9.42578125" style="1" bestFit="1" customWidth="1"/>
    <col min="9" max="9" width="8.85546875" style="1" bestFit="1" customWidth="1"/>
    <col min="10" max="10" width="9.42578125" style="1" bestFit="1" customWidth="1"/>
    <col min="11" max="11" width="9.85546875" style="1" bestFit="1" customWidth="1"/>
    <col min="12" max="12" width="8.85546875" style="1" bestFit="1" customWidth="1"/>
    <col min="13" max="13" width="10.42578125" style="1" bestFit="1" customWidth="1"/>
    <col min="14" max="14" width="9.85546875" style="1" bestFit="1" customWidth="1"/>
    <col min="15" max="16384" width="11.42578125" style="1"/>
  </cols>
  <sheetData>
    <row r="2" spans="1:14" ht="15.75" x14ac:dyDescent="0.25">
      <c r="A2" s="47" t="s">
        <v>212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x14ac:dyDescent="0.2">
      <c r="A3" s="44" t="s">
        <v>77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ht="14.25" customHeight="1" x14ac:dyDescent="0.2">
      <c r="A4" s="41" t="s">
        <v>213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17.25" customHeight="1" x14ac:dyDescent="0.25">
      <c r="A5" s="38" t="s">
        <v>211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ht="6" customHeight="1" x14ac:dyDescent="0.2"/>
    <row r="7" spans="1:14" s="20" customFormat="1" ht="27" customHeight="1" x14ac:dyDescent="0.25">
      <c r="A7" s="21" t="s">
        <v>76</v>
      </c>
      <c r="B7" s="21" t="s">
        <v>75</v>
      </c>
      <c r="C7" s="21" t="s">
        <v>74</v>
      </c>
      <c r="D7" s="21" t="s">
        <v>73</v>
      </c>
      <c r="E7" s="21" t="s">
        <v>72</v>
      </c>
      <c r="F7" s="21" t="s">
        <v>71</v>
      </c>
      <c r="G7" s="21" t="s">
        <v>70</v>
      </c>
      <c r="H7" s="21" t="s">
        <v>69</v>
      </c>
      <c r="I7" s="21" t="s">
        <v>68</v>
      </c>
      <c r="J7" s="21" t="s">
        <v>67</v>
      </c>
      <c r="K7" s="21" t="s">
        <v>66</v>
      </c>
      <c r="L7" s="21" t="s">
        <v>65</v>
      </c>
      <c r="M7" s="21" t="s">
        <v>64</v>
      </c>
      <c r="N7" s="21" t="s">
        <v>63</v>
      </c>
    </row>
    <row r="8" spans="1:14" x14ac:dyDescent="0.2">
      <c r="A8" s="12" t="s">
        <v>62</v>
      </c>
      <c r="B8" s="19"/>
      <c r="C8" s="19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11" t="s">
        <v>61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26" t="s">
        <v>78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">
      <c r="A11" s="27" t="s">
        <v>79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">
      <c r="A12" s="28" t="s">
        <v>80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25.5" x14ac:dyDescent="0.2">
      <c r="A13" s="28" t="s">
        <v>81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8" t="s">
        <v>82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8" t="s">
        <v>83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8" t="s">
        <v>84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8" t="s">
        <v>85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9" t="s">
        <v>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">
      <c r="A19" s="30" t="s">
        <v>87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31" t="s">
        <v>88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">
      <c r="A21" s="32" t="s">
        <v>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32" t="s">
        <v>90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32" t="s">
        <v>91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33" t="s">
        <v>92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">
      <c r="A25" s="34" t="s">
        <v>93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35" t="s">
        <v>94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34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25.5" x14ac:dyDescent="0.2">
      <c r="A28" s="31" t="s">
        <v>95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32" t="s">
        <v>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32" t="s">
        <v>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32" t="s">
        <v>58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33" t="s">
        <v>57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">
      <c r="A33" s="34" t="s">
        <v>97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25.5" x14ac:dyDescent="0.2">
      <c r="A34" s="31" t="s">
        <v>98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25.5" x14ac:dyDescent="0.2">
      <c r="A35" s="32" t="s">
        <v>99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32" t="s">
        <v>100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33" t="s">
        <v>101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34" t="s">
        <v>102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">
      <c r="A39" s="31" t="s">
        <v>103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x14ac:dyDescent="0.2">
      <c r="A40" s="32" t="s">
        <v>104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32" t="s">
        <v>105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32" t="s">
        <v>106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32" t="s">
        <v>107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25.5" x14ac:dyDescent="0.2">
      <c r="A44" s="32" t="s">
        <v>108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32" t="s">
        <v>109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32" t="s">
        <v>110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33" t="s">
        <v>111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x14ac:dyDescent="0.2">
      <c r="A48" s="34" t="s">
        <v>112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6" x14ac:dyDescent="0.2">
      <c r="A49" s="35" t="s">
        <v>113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6" ht="25.5" x14ac:dyDescent="0.2">
      <c r="A50" s="35" t="s">
        <v>114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6" ht="25.5" x14ac:dyDescent="0.2">
      <c r="A51" s="35" t="s">
        <v>115</v>
      </c>
      <c r="B51" s="10">
        <v>64850</v>
      </c>
      <c r="C51" s="10">
        <v>59250</v>
      </c>
      <c r="D51" s="10">
        <v>47390</v>
      </c>
      <c r="E51" s="10"/>
      <c r="F51" s="10"/>
      <c r="G51" s="10"/>
      <c r="H51" s="10"/>
      <c r="I51" s="10"/>
      <c r="J51" s="10"/>
      <c r="K51" s="10"/>
      <c r="L51" s="10"/>
      <c r="M51" s="10"/>
      <c r="N51" s="10">
        <f>B51+C51+D51+E51+F51+G51+H51+I51+J51+K51+L51+M51</f>
        <v>171490</v>
      </c>
    </row>
    <row r="52" spans="1:16" ht="25.5" x14ac:dyDescent="0.2">
      <c r="A52" s="35" t="s">
        <v>116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6" ht="38.25" x14ac:dyDescent="0.2">
      <c r="A53" s="34" t="s">
        <v>117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6" ht="38.25" x14ac:dyDescent="0.2">
      <c r="A54" s="35" t="s">
        <v>118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6" ht="51" x14ac:dyDescent="0.2">
      <c r="A55" s="35" t="s">
        <v>119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6" ht="25.5" x14ac:dyDescent="0.2">
      <c r="A56" s="11" t="s">
        <v>56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6" x14ac:dyDescent="0.2">
      <c r="A57" s="34" t="s">
        <v>55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6" x14ac:dyDescent="0.2">
      <c r="A58" s="31" t="s">
        <v>120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6" x14ac:dyDescent="0.2">
      <c r="A59" s="32" t="s">
        <v>54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6" x14ac:dyDescent="0.2">
      <c r="A60" s="32" t="s">
        <v>53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6" x14ac:dyDescent="0.2">
      <c r="A61" s="33" t="s">
        <v>121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6" x14ac:dyDescent="0.2">
      <c r="A62" s="34" t="s">
        <v>52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6" x14ac:dyDescent="0.2">
      <c r="A63" s="31" t="s">
        <v>122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6" x14ac:dyDescent="0.2">
      <c r="A64" s="32" t="s">
        <v>123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P64" s="37"/>
    </row>
    <row r="65" spans="1:16" x14ac:dyDescent="0.2">
      <c r="A65" s="32" t="s">
        <v>51</v>
      </c>
      <c r="B65" s="25">
        <v>2072171.3</v>
      </c>
      <c r="C65" s="25">
        <v>2100605.81</v>
      </c>
      <c r="D65" s="25">
        <v>14869566.039999999</v>
      </c>
      <c r="E65" s="25"/>
      <c r="F65" s="25"/>
      <c r="G65" s="25"/>
      <c r="H65" s="25"/>
      <c r="I65" s="25"/>
      <c r="J65" s="25"/>
      <c r="K65" s="25"/>
      <c r="L65" s="25"/>
      <c r="M65" s="25"/>
      <c r="N65" s="10">
        <f>B65+C65+D65+E65+F65+G65+H65+I65+J65+K65+L65+M65</f>
        <v>19042343.149999999</v>
      </c>
    </row>
    <row r="66" spans="1:16" x14ac:dyDescent="0.2">
      <c r="A66" s="32" t="s">
        <v>30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6" x14ac:dyDescent="0.2">
      <c r="A67" s="32" t="s">
        <v>124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P67" s="37"/>
    </row>
    <row r="68" spans="1:16" x14ac:dyDescent="0.2">
      <c r="A68" s="33" t="s">
        <v>125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6" x14ac:dyDescent="0.2">
      <c r="A69" s="11" t="s">
        <v>50</v>
      </c>
      <c r="B69" s="10">
        <v>0</v>
      </c>
      <c r="C69" s="10">
        <v>0</v>
      </c>
      <c r="D69" s="10"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>
        <v>0</v>
      </c>
    </row>
    <row r="70" spans="1:16" x14ac:dyDescent="0.2">
      <c r="A70" s="34" t="s">
        <v>49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6" x14ac:dyDescent="0.2">
      <c r="A71" s="31" t="s">
        <v>48</v>
      </c>
      <c r="B71" s="24">
        <v>40095.24</v>
      </c>
      <c r="C71" s="24">
        <v>42202.94</v>
      </c>
      <c r="D71" s="24">
        <v>0</v>
      </c>
      <c r="E71" s="24"/>
      <c r="F71" s="24"/>
      <c r="G71" s="24"/>
      <c r="H71" s="24"/>
      <c r="I71" s="24"/>
      <c r="J71" s="24"/>
      <c r="K71" s="24"/>
      <c r="L71" s="24"/>
      <c r="M71" s="24"/>
      <c r="N71" s="10">
        <f>B71+C71+D71+E71+F71+G71+H71+I71+J71+K71+L71+M71</f>
        <v>82298.179999999993</v>
      </c>
    </row>
    <row r="72" spans="1:16" x14ac:dyDescent="0.2">
      <c r="A72" s="33" t="s">
        <v>47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6" x14ac:dyDescent="0.2">
      <c r="A73" s="34" t="s">
        <v>46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6" ht="25.5" x14ac:dyDescent="0.2">
      <c r="A74" s="31" t="s">
        <v>126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6" ht="25.5" x14ac:dyDescent="0.2">
      <c r="A75" s="32" t="s">
        <v>127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6" ht="25.5" x14ac:dyDescent="0.2">
      <c r="A76" s="32" t="s">
        <v>128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6" ht="25.5" x14ac:dyDescent="0.2">
      <c r="A77" s="32" t="s">
        <v>129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6" ht="25.5" x14ac:dyDescent="0.2">
      <c r="A78" s="33" t="s">
        <v>45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6" ht="25.5" x14ac:dyDescent="0.2">
      <c r="A79" s="34" t="s">
        <v>44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6" ht="25.5" x14ac:dyDescent="0.2">
      <c r="A80" s="31" t="s">
        <v>44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1" spans="1:14" x14ac:dyDescent="0.2">
      <c r="A81" s="36" t="s">
        <v>43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x14ac:dyDescent="0.2">
      <c r="A82" s="33" t="s">
        <v>42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x14ac:dyDescent="0.2">
      <c r="A83" s="34" t="s">
        <v>37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2">
      <c r="A84" s="31" t="s">
        <v>41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4" x14ac:dyDescent="0.2">
      <c r="A85" s="32" t="s">
        <v>40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5.5" x14ac:dyDescent="0.2">
      <c r="A86" s="32" t="s">
        <v>39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5.5" x14ac:dyDescent="0.2">
      <c r="A87" s="32" t="s">
        <v>130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x14ac:dyDescent="0.2">
      <c r="A88" s="32" t="s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x14ac:dyDescent="0.2">
      <c r="A89" s="32" t="s">
        <v>38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x14ac:dyDescent="0.2">
      <c r="A90" s="33" t="s">
        <v>37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x14ac:dyDescent="0.2">
      <c r="A91" s="1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6"/>
    </row>
    <row r="92" spans="1:14" x14ac:dyDescent="0.2">
      <c r="A92" s="15" t="s">
        <v>131</v>
      </c>
      <c r="B92" s="14">
        <f t="shared" ref="B92:N92" si="0">SUM(B10:B90)</f>
        <v>2177116.54</v>
      </c>
      <c r="C92" s="14">
        <f t="shared" si="0"/>
        <v>2202058.75</v>
      </c>
      <c r="D92" s="14">
        <f t="shared" si="0"/>
        <v>14916956.039999999</v>
      </c>
      <c r="E92" s="14"/>
      <c r="F92" s="14"/>
      <c r="G92" s="14"/>
      <c r="H92" s="14"/>
      <c r="I92" s="14"/>
      <c r="J92" s="14"/>
      <c r="K92" s="14"/>
      <c r="L92" s="14"/>
      <c r="M92" s="14"/>
      <c r="N92" s="14">
        <f t="shared" si="0"/>
        <v>19296131.329999998</v>
      </c>
    </row>
    <row r="93" spans="1:14" x14ac:dyDescent="0.2">
      <c r="A93" s="1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</row>
    <row r="94" spans="1:14" x14ac:dyDescent="0.2">
      <c r="A94" s="12" t="s">
        <v>36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2">
      <c r="A95" s="11" t="s">
        <v>35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x14ac:dyDescent="0.2">
      <c r="A96" s="34" t="s">
        <v>34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x14ac:dyDescent="0.2">
      <c r="A97" s="31" t="s">
        <v>132</v>
      </c>
      <c r="B97" s="24">
        <v>1904630.42</v>
      </c>
      <c r="C97" s="24">
        <v>1911311</v>
      </c>
      <c r="D97" s="24">
        <v>1908017.96</v>
      </c>
      <c r="E97" s="24"/>
      <c r="F97" s="24"/>
      <c r="G97" s="24"/>
      <c r="H97" s="24"/>
      <c r="I97" s="24"/>
      <c r="J97" s="24"/>
      <c r="K97" s="24"/>
      <c r="L97" s="24"/>
      <c r="M97" s="24"/>
      <c r="N97" s="24">
        <f>B97+C97+D97+E97+F97+G97+H97+I97+J97+K97+L97+M97</f>
        <v>5723959.3799999999</v>
      </c>
    </row>
    <row r="98" spans="1:14" x14ac:dyDescent="0.2">
      <c r="A98" s="32" t="s">
        <v>133</v>
      </c>
      <c r="B98" s="25">
        <v>1688661.45</v>
      </c>
      <c r="C98" s="25">
        <v>1714953.34</v>
      </c>
      <c r="D98" s="25">
        <v>1739192.35</v>
      </c>
      <c r="E98" s="25"/>
      <c r="F98" s="25"/>
      <c r="G98" s="25"/>
      <c r="H98" s="25"/>
      <c r="I98" s="25"/>
      <c r="J98" s="25"/>
      <c r="K98" s="25"/>
      <c r="L98" s="25"/>
      <c r="M98" s="25"/>
      <c r="N98" s="24">
        <f t="shared" ref="N98:N122" si="1">B98+C98+D98+E98+F98+G98+H98+I98+J98+K98+L98+M98</f>
        <v>5142807.1400000006</v>
      </c>
    </row>
    <row r="99" spans="1:14" x14ac:dyDescent="0.2">
      <c r="A99" s="32" t="s">
        <v>134</v>
      </c>
      <c r="B99" s="25">
        <v>0</v>
      </c>
      <c r="C99" s="25"/>
      <c r="D99" s="25">
        <v>1190848.01</v>
      </c>
      <c r="E99" s="25"/>
      <c r="F99" s="25"/>
      <c r="G99" s="25"/>
      <c r="H99" s="25"/>
      <c r="I99" s="25"/>
      <c r="J99" s="25"/>
      <c r="K99" s="25"/>
      <c r="L99" s="25"/>
      <c r="M99" s="25"/>
      <c r="N99" s="24">
        <f t="shared" si="1"/>
        <v>1190848.01</v>
      </c>
    </row>
    <row r="100" spans="1:14" x14ac:dyDescent="0.2">
      <c r="A100" s="32" t="s">
        <v>33</v>
      </c>
      <c r="B100" s="25">
        <v>577977.28</v>
      </c>
      <c r="C100" s="25">
        <v>578152.1</v>
      </c>
      <c r="D100" s="25">
        <v>578926.81000000006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4">
        <f t="shared" si="1"/>
        <v>1735056.19</v>
      </c>
    </row>
    <row r="101" spans="1:14" x14ac:dyDescent="0.2">
      <c r="A101" s="32" t="s">
        <v>135</v>
      </c>
      <c r="B101" s="25">
        <v>96243</v>
      </c>
      <c r="C101" s="25">
        <v>31400</v>
      </c>
      <c r="D101" s="25">
        <v>31400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4">
        <f t="shared" si="1"/>
        <v>159043</v>
      </c>
    </row>
    <row r="102" spans="1:14" x14ac:dyDescent="0.2">
      <c r="A102" s="33" t="s">
        <v>136</v>
      </c>
      <c r="B102" s="23">
        <v>58800</v>
      </c>
      <c r="C102" s="23">
        <v>123035.08</v>
      </c>
      <c r="D102" s="23">
        <v>124469.11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4">
        <f t="shared" si="1"/>
        <v>306304.19</v>
      </c>
    </row>
    <row r="103" spans="1:14" x14ac:dyDescent="0.2">
      <c r="A103" s="34" t="s">
        <v>32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25.5" x14ac:dyDescent="0.2">
      <c r="A104" s="31" t="s">
        <v>137</v>
      </c>
      <c r="B104" s="24">
        <v>15548</v>
      </c>
      <c r="C104" s="24">
        <v>74373.539999999994</v>
      </c>
      <c r="D104" s="24">
        <v>117657.01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>
        <f t="shared" si="1"/>
        <v>207578.55</v>
      </c>
    </row>
    <row r="105" spans="1:14" x14ac:dyDescent="0.2">
      <c r="A105" s="32" t="s">
        <v>138</v>
      </c>
      <c r="B105" s="25">
        <v>4391.92</v>
      </c>
      <c r="C105" s="25">
        <v>12606.78</v>
      </c>
      <c r="D105" s="25">
        <v>6076.43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4">
        <f t="shared" si="1"/>
        <v>23075.13</v>
      </c>
    </row>
    <row r="106" spans="1:14" ht="25.5" x14ac:dyDescent="0.2">
      <c r="A106" s="32" t="s">
        <v>139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4">
        <f t="shared" si="1"/>
        <v>0</v>
      </c>
    </row>
    <row r="107" spans="1:14" x14ac:dyDescent="0.2">
      <c r="A107" s="32" t="s">
        <v>140</v>
      </c>
      <c r="B107" s="25">
        <v>31439.29</v>
      </c>
      <c r="C107" s="25">
        <v>11495.47</v>
      </c>
      <c r="D107" s="25">
        <v>25966.33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4">
        <f t="shared" si="1"/>
        <v>68901.09</v>
      </c>
    </row>
    <row r="108" spans="1:14" x14ac:dyDescent="0.2">
      <c r="A108" s="32" t="s">
        <v>141</v>
      </c>
      <c r="B108" s="25">
        <v>4107.7</v>
      </c>
      <c r="C108" s="25">
        <v>0</v>
      </c>
      <c r="D108" s="25">
        <v>0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4">
        <f t="shared" si="1"/>
        <v>4107.7</v>
      </c>
    </row>
    <row r="109" spans="1:14" x14ac:dyDescent="0.2">
      <c r="A109" s="32" t="s">
        <v>142</v>
      </c>
      <c r="B109" s="25">
        <v>0</v>
      </c>
      <c r="C109" s="25">
        <v>25000</v>
      </c>
      <c r="D109" s="25">
        <v>4235.3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4">
        <f t="shared" si="1"/>
        <v>29235.3</v>
      </c>
    </row>
    <row r="110" spans="1:14" ht="25.5" x14ac:dyDescent="0.2">
      <c r="A110" s="32" t="s">
        <v>143</v>
      </c>
      <c r="B110" s="25">
        <v>43740</v>
      </c>
      <c r="C110" s="25">
        <v>0</v>
      </c>
      <c r="D110" s="25">
        <v>1890</v>
      </c>
      <c r="E110" s="25"/>
      <c r="F110" s="25"/>
      <c r="G110" s="25"/>
      <c r="H110" s="25"/>
      <c r="I110" s="25"/>
      <c r="J110" s="25"/>
      <c r="K110" s="25"/>
      <c r="L110" s="25"/>
      <c r="M110" s="25"/>
      <c r="N110" s="24">
        <f t="shared" si="1"/>
        <v>45630</v>
      </c>
    </row>
    <row r="111" spans="1:14" x14ac:dyDescent="0.2">
      <c r="A111" s="32" t="s">
        <v>144</v>
      </c>
      <c r="B111" s="25"/>
      <c r="C111" s="25">
        <v>0</v>
      </c>
      <c r="D111" s="25">
        <v>0</v>
      </c>
      <c r="E111" s="25"/>
      <c r="F111" s="25"/>
      <c r="G111" s="25"/>
      <c r="H111" s="25"/>
      <c r="I111" s="25"/>
      <c r="J111" s="25"/>
      <c r="K111" s="25"/>
      <c r="L111" s="25"/>
      <c r="M111" s="25"/>
      <c r="N111" s="24">
        <f t="shared" si="1"/>
        <v>0</v>
      </c>
    </row>
    <row r="112" spans="1:14" x14ac:dyDescent="0.2">
      <c r="A112" s="33" t="s">
        <v>145</v>
      </c>
      <c r="B112" s="23">
        <v>5436.13</v>
      </c>
      <c r="C112" s="23">
        <v>20955.47</v>
      </c>
      <c r="D112" s="23">
        <v>16544.84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4">
        <f t="shared" si="1"/>
        <v>42936.44</v>
      </c>
    </row>
    <row r="113" spans="1:14" x14ac:dyDescent="0.2">
      <c r="A113" s="34" t="s">
        <v>31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2">
      <c r="A114" s="31" t="s">
        <v>146</v>
      </c>
      <c r="B114" s="24">
        <v>125417.78</v>
      </c>
      <c r="C114" s="24">
        <v>166874.26</v>
      </c>
      <c r="D114" s="24">
        <v>53793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>
        <f t="shared" si="1"/>
        <v>346085.04000000004</v>
      </c>
    </row>
    <row r="115" spans="1:14" x14ac:dyDescent="0.2">
      <c r="A115" s="32" t="s">
        <v>147</v>
      </c>
      <c r="B115" s="25">
        <v>0</v>
      </c>
      <c r="C115" s="25">
        <v>0</v>
      </c>
      <c r="D115" s="25">
        <v>11604.84</v>
      </c>
      <c r="E115" s="25"/>
      <c r="F115" s="25"/>
      <c r="G115" s="25"/>
      <c r="H115" s="25"/>
      <c r="I115" s="25"/>
      <c r="J115" s="25"/>
      <c r="K115" s="25"/>
      <c r="L115" s="25"/>
      <c r="M115" s="25"/>
      <c r="N115" s="24">
        <f t="shared" si="1"/>
        <v>11604.84</v>
      </c>
    </row>
    <row r="116" spans="1:14" ht="25.5" x14ac:dyDescent="0.2">
      <c r="A116" s="32" t="s">
        <v>148</v>
      </c>
      <c r="B116" s="25">
        <v>432</v>
      </c>
      <c r="C116" s="25">
        <v>37198</v>
      </c>
      <c r="D116" s="25">
        <v>20000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4">
        <f t="shared" si="1"/>
        <v>57630</v>
      </c>
    </row>
    <row r="117" spans="1:14" x14ac:dyDescent="0.2">
      <c r="A117" s="32" t="s">
        <v>149</v>
      </c>
      <c r="B117" s="25">
        <v>9438.43</v>
      </c>
      <c r="C117" s="25">
        <v>4953.2</v>
      </c>
      <c r="D117" s="25">
        <v>0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4">
        <f t="shared" si="1"/>
        <v>14391.630000000001</v>
      </c>
    </row>
    <row r="118" spans="1:14" ht="25.5" x14ac:dyDescent="0.2">
      <c r="A118" s="32" t="s">
        <v>150</v>
      </c>
      <c r="B118" s="25">
        <v>37291.49</v>
      </c>
      <c r="C118" s="25">
        <v>1013.95</v>
      </c>
      <c r="D118" s="25">
        <v>99836.26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4">
        <f t="shared" si="1"/>
        <v>138141.69999999998</v>
      </c>
    </row>
    <row r="119" spans="1:14" x14ac:dyDescent="0.2">
      <c r="A119" s="32" t="s">
        <v>151</v>
      </c>
      <c r="B119" s="25">
        <v>0</v>
      </c>
      <c r="C119" s="25">
        <v>2900</v>
      </c>
      <c r="D119" s="25">
        <v>4300.7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4">
        <f t="shared" si="1"/>
        <v>7200.7</v>
      </c>
    </row>
    <row r="120" spans="1:14" x14ac:dyDescent="0.2">
      <c r="A120" s="32" t="s">
        <v>152</v>
      </c>
      <c r="B120" s="25">
        <v>0</v>
      </c>
      <c r="C120" s="25">
        <v>0</v>
      </c>
      <c r="D120" s="25">
        <v>7170.03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4">
        <f t="shared" si="1"/>
        <v>7170.03</v>
      </c>
    </row>
    <row r="121" spans="1:14" x14ac:dyDescent="0.2">
      <c r="A121" s="32" t="s">
        <v>153</v>
      </c>
      <c r="B121" s="25">
        <v>25172</v>
      </c>
      <c r="C121" s="25">
        <v>0</v>
      </c>
      <c r="D121" s="25">
        <v>14927.76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4">
        <f t="shared" si="1"/>
        <v>40099.760000000002</v>
      </c>
    </row>
    <row r="122" spans="1:14" x14ac:dyDescent="0.2">
      <c r="A122" s="33" t="s">
        <v>154</v>
      </c>
      <c r="B122" s="23">
        <v>377.89</v>
      </c>
      <c r="C122" s="23">
        <v>110268</v>
      </c>
      <c r="D122" s="23">
        <v>112792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4">
        <f t="shared" si="1"/>
        <v>223437.89</v>
      </c>
    </row>
    <row r="123" spans="1:14" x14ac:dyDescent="0.2">
      <c r="A123" s="11" t="s">
        <v>208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2">
      <c r="A124" s="34" t="s">
        <v>155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2">
      <c r="A125" s="31" t="s">
        <v>156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x14ac:dyDescent="0.2">
      <c r="A126" s="33" t="s">
        <v>157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x14ac:dyDescent="0.2">
      <c r="A127" s="34" t="s">
        <v>158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2">
      <c r="A128" s="31" t="s">
        <v>159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1:14" x14ac:dyDescent="0.2">
      <c r="A129" s="33" t="s">
        <v>160</v>
      </c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x14ac:dyDescent="0.2">
      <c r="A130" s="34" t="s">
        <v>51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2">
      <c r="A131" s="31" t="s">
        <v>161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</row>
    <row r="132" spans="1:14" x14ac:dyDescent="0.2">
      <c r="A132" s="33" t="s">
        <v>162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x14ac:dyDescent="0.2">
      <c r="A133" s="34" t="s">
        <v>30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2">
      <c r="A134" s="31" t="s">
        <v>29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</row>
    <row r="135" spans="1:14" x14ac:dyDescent="0.2">
      <c r="A135" s="32" t="s">
        <v>28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x14ac:dyDescent="0.2">
      <c r="A136" s="32" t="s">
        <v>163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ht="25.5" x14ac:dyDescent="0.2">
      <c r="A137" s="33" t="s">
        <v>164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x14ac:dyDescent="0.2">
      <c r="A138" s="34" t="s">
        <v>124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x14ac:dyDescent="0.2">
      <c r="A139" s="31" t="s">
        <v>165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</row>
    <row r="140" spans="1:14" x14ac:dyDescent="0.2">
      <c r="A140" s="32" t="s">
        <v>166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 x14ac:dyDescent="0.2">
      <c r="A141" s="33" t="s">
        <v>167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25.5" x14ac:dyDescent="0.2">
      <c r="A142" s="34" t="s">
        <v>168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ht="25.5" x14ac:dyDescent="0.2">
      <c r="A143" s="31" t="s">
        <v>169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 ht="25.5" x14ac:dyDescent="0.2">
      <c r="A144" s="33" t="s">
        <v>170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x14ac:dyDescent="0.2">
      <c r="A145" s="34" t="s">
        <v>171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2">
      <c r="A146" s="35" t="s">
        <v>172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2">
      <c r="A147" s="34" t="s">
        <v>173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2">
      <c r="A148" s="31" t="s">
        <v>174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spans="1:14" x14ac:dyDescent="0.2">
      <c r="A149" s="32" t="s">
        <v>175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25.5" x14ac:dyDescent="0.2">
      <c r="A150" s="32" t="s">
        <v>176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 ht="25.5" x14ac:dyDescent="0.2">
      <c r="A151" s="32" t="s">
        <v>177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x14ac:dyDescent="0.2">
      <c r="A152" s="33" t="s">
        <v>178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x14ac:dyDescent="0.2">
      <c r="A153" s="34" t="s">
        <v>179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ht="25.5" x14ac:dyDescent="0.2">
      <c r="A154" s="31" t="s">
        <v>180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</row>
    <row r="155" spans="1:14" x14ac:dyDescent="0.2">
      <c r="A155" s="33" t="s">
        <v>181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x14ac:dyDescent="0.2">
      <c r="A156" s="11" t="s">
        <v>55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2">
      <c r="A157" s="34" t="s">
        <v>120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25.5" x14ac:dyDescent="0.2">
      <c r="A158" s="31" t="s">
        <v>182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</row>
    <row r="159" spans="1:14" ht="25.5" x14ac:dyDescent="0.2">
      <c r="A159" s="33" t="s">
        <v>183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x14ac:dyDescent="0.2">
      <c r="A160" s="34" t="s">
        <v>54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t="25.5" x14ac:dyDescent="0.2">
      <c r="A161" s="31" t="s">
        <v>184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</row>
    <row r="162" spans="1:14" ht="25.5" x14ac:dyDescent="0.2">
      <c r="A162" s="33" t="s">
        <v>185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x14ac:dyDescent="0.2">
      <c r="A163" s="34" t="s">
        <v>53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2">
      <c r="A164" s="31" t="s">
        <v>186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</row>
    <row r="165" spans="1:14" x14ac:dyDescent="0.2">
      <c r="A165" s="33" t="s">
        <v>187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x14ac:dyDescent="0.2">
      <c r="A166" s="11" t="s">
        <v>27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x14ac:dyDescent="0.2">
      <c r="A167" s="34" t="s">
        <v>26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2">
      <c r="A168" s="31" t="s">
        <v>25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</row>
    <row r="169" spans="1:14" x14ac:dyDescent="0.2">
      <c r="A169" s="33" t="s">
        <v>24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x14ac:dyDescent="0.2">
      <c r="A170" s="34" t="s">
        <v>23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x14ac:dyDescent="0.2">
      <c r="A171" s="31" t="s">
        <v>22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x14ac:dyDescent="0.2">
      <c r="A172" s="33" t="s">
        <v>21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x14ac:dyDescent="0.2">
      <c r="A173" s="34" t="s">
        <v>20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2">
      <c r="A174" s="31" t="s">
        <v>19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</row>
    <row r="175" spans="1:14" x14ac:dyDescent="0.2">
      <c r="A175" s="33" t="s">
        <v>18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x14ac:dyDescent="0.2">
      <c r="A176" s="34" t="s">
        <v>17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2">
      <c r="A177" s="35" t="s">
        <v>17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2">
      <c r="A178" s="34" t="s">
        <v>16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2">
      <c r="A179" s="31" t="s">
        <v>188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</row>
    <row r="180" spans="1:14" ht="25.5" x14ac:dyDescent="0.2">
      <c r="A180" s="33" t="s">
        <v>189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x14ac:dyDescent="0.2">
      <c r="A181" s="11" t="s">
        <v>209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25.5" x14ac:dyDescent="0.2">
      <c r="A182" s="34" t="s">
        <v>15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ht="25.5" x14ac:dyDescent="0.2">
      <c r="A183" s="31" t="s">
        <v>14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</row>
    <row r="184" spans="1:14" ht="25.5" x14ac:dyDescent="0.2">
      <c r="A184" s="32" t="s">
        <v>13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 x14ac:dyDescent="0.2">
      <c r="A185" s="32" t="s">
        <v>12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 x14ac:dyDescent="0.2">
      <c r="A186" s="32" t="s">
        <v>11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x14ac:dyDescent="0.2">
      <c r="A187" s="32" t="s">
        <v>10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 x14ac:dyDescent="0.2">
      <c r="A188" s="32" t="s">
        <v>190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x14ac:dyDescent="0.2">
      <c r="A189" s="32" t="s">
        <v>9</v>
      </c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 ht="25.5" x14ac:dyDescent="0.2">
      <c r="A190" s="33" t="s">
        <v>191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1:14" x14ac:dyDescent="0.2">
      <c r="A191" s="34" t="s">
        <v>192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x14ac:dyDescent="0.2">
      <c r="A192" s="31" t="s">
        <v>193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</row>
    <row r="193" spans="1:14" x14ac:dyDescent="0.2">
      <c r="A193" s="33" t="s">
        <v>194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x14ac:dyDescent="0.2">
      <c r="A194" s="34" t="s">
        <v>195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x14ac:dyDescent="0.2">
      <c r="A195" s="31" t="s">
        <v>196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</row>
    <row r="196" spans="1:14" x14ac:dyDescent="0.2">
      <c r="A196" s="32" t="s">
        <v>197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 ht="25.5" x14ac:dyDescent="0.2">
      <c r="A197" s="32" t="s">
        <v>198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ht="25.5" x14ac:dyDescent="0.2">
      <c r="A198" s="32" t="s">
        <v>199</v>
      </c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 ht="25.5" x14ac:dyDescent="0.2">
      <c r="A199" s="33" t="s">
        <v>200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1:14" ht="25.5" x14ac:dyDescent="0.2">
      <c r="A200" s="34" t="s">
        <v>8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ht="25.5" x14ac:dyDescent="0.2">
      <c r="A201" s="35" t="s">
        <v>8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x14ac:dyDescent="0.2">
      <c r="A202" s="34" t="s">
        <v>201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x14ac:dyDescent="0.2">
      <c r="A203" s="35" t="s">
        <v>201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x14ac:dyDescent="0.2">
      <c r="A204" s="34" t="s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x14ac:dyDescent="0.2">
      <c r="A205" s="31" t="s">
        <v>6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A206" s="32" t="s">
        <v>202</v>
      </c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x14ac:dyDescent="0.2">
      <c r="A207" s="32" t="s">
        <v>203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5.5" x14ac:dyDescent="0.2">
      <c r="A208" s="32" t="s">
        <v>5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ht="25.5" x14ac:dyDescent="0.2">
      <c r="A209" s="32" t="s">
        <v>204</v>
      </c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x14ac:dyDescent="0.2">
      <c r="A210" s="32" t="s">
        <v>4</v>
      </c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 x14ac:dyDescent="0.2">
      <c r="A211" s="32" t="s">
        <v>205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spans="1:14" x14ac:dyDescent="0.2">
      <c r="A212" s="33" t="s">
        <v>3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x14ac:dyDescent="0.2">
      <c r="A213" s="11" t="s">
        <v>210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x14ac:dyDescent="0.2">
      <c r="A214" s="34" t="s">
        <v>206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x14ac:dyDescent="0.2">
      <c r="A215" s="35" t="s">
        <v>207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x14ac:dyDescent="0.2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5"/>
    </row>
    <row r="217" spans="1:14" x14ac:dyDescent="0.2">
      <c r="A217" s="9" t="s">
        <v>2</v>
      </c>
      <c r="B217" s="8">
        <f t="shared" ref="B217:N217" si="2">SUM(B97:B212)</f>
        <v>4629104.78</v>
      </c>
      <c r="C217" s="8">
        <f t="shared" si="2"/>
        <v>4826490.1899999995</v>
      </c>
      <c r="D217" s="8">
        <f t="shared" si="2"/>
        <v>6069648.7400000002</v>
      </c>
      <c r="E217" s="8">
        <f t="shared" si="2"/>
        <v>0</v>
      </c>
      <c r="F217" s="8">
        <f t="shared" si="2"/>
        <v>0</v>
      </c>
      <c r="G217" s="8">
        <f t="shared" si="2"/>
        <v>0</v>
      </c>
      <c r="H217" s="8">
        <f t="shared" si="2"/>
        <v>0</v>
      </c>
      <c r="I217" s="8">
        <f t="shared" si="2"/>
        <v>0</v>
      </c>
      <c r="J217" s="8">
        <f t="shared" si="2"/>
        <v>0</v>
      </c>
      <c r="K217" s="8">
        <f t="shared" si="2"/>
        <v>0</v>
      </c>
      <c r="L217" s="8">
        <f t="shared" si="2"/>
        <v>0</v>
      </c>
      <c r="M217" s="8">
        <f t="shared" si="2"/>
        <v>0</v>
      </c>
      <c r="N217" s="8">
        <f t="shared" si="2"/>
        <v>15525243.709999999</v>
      </c>
    </row>
    <row r="218" spans="1:14" x14ac:dyDescent="0.2">
      <c r="A218" s="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5"/>
    </row>
    <row r="219" spans="1:14" x14ac:dyDescent="0.2">
      <c r="A219" s="4" t="s">
        <v>1</v>
      </c>
      <c r="B219" s="3">
        <f t="shared" ref="B219:N219" si="3">B92-B217</f>
        <v>-2451988.2400000002</v>
      </c>
      <c r="C219" s="3">
        <f t="shared" si="3"/>
        <v>-2624431.4399999995</v>
      </c>
      <c r="D219" s="3">
        <f t="shared" si="3"/>
        <v>8847307.2999999989</v>
      </c>
      <c r="E219" s="3">
        <f t="shared" si="3"/>
        <v>0</v>
      </c>
      <c r="F219" s="3">
        <f t="shared" si="3"/>
        <v>0</v>
      </c>
      <c r="G219" s="3">
        <f t="shared" si="3"/>
        <v>0</v>
      </c>
      <c r="H219" s="3">
        <f t="shared" si="3"/>
        <v>0</v>
      </c>
      <c r="I219" s="3">
        <f t="shared" si="3"/>
        <v>0</v>
      </c>
      <c r="J219" s="3">
        <f t="shared" si="3"/>
        <v>0</v>
      </c>
      <c r="K219" s="3">
        <f t="shared" si="3"/>
        <v>0</v>
      </c>
      <c r="L219" s="3">
        <f t="shared" si="3"/>
        <v>0</v>
      </c>
      <c r="M219" s="3">
        <f t="shared" si="3"/>
        <v>0</v>
      </c>
      <c r="N219" s="3">
        <f t="shared" si="3"/>
        <v>3770887.6199999992</v>
      </c>
    </row>
    <row r="221" spans="1:14" ht="12.75" customHeight="1" x14ac:dyDescent="0.2">
      <c r="A221" s="50" t="s">
        <v>0</v>
      </c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41" spans="1:14" ht="12.75" customHeight="1" x14ac:dyDescent="0.2"/>
    <row r="242" spans="1:1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</sheetData>
  <mergeCells count="5">
    <mergeCell ref="A5:N5"/>
    <mergeCell ref="A4:N4"/>
    <mergeCell ref="A3:N3"/>
    <mergeCell ref="A2:N2"/>
    <mergeCell ref="A221:N221"/>
  </mergeCells>
  <pageMargins left="0.39370078740157483" right="0.39370078740157483" top="0.39370078740157483" bottom="0.39370078740157483" header="0" footer="0"/>
  <pageSetup scale="75" orientation="landscape" r:id="rId1"/>
  <headerFooter>
    <oddFooter>&amp;R&amp;9pag.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 ACTIVIDADES_ANALITICO</vt:lpstr>
      <vt:lpstr>'02.1 ACTIVIDADES_ANALITICO'!Área_de_impresión</vt:lpstr>
      <vt:lpstr>'02.1 ACTIVIDADES_ANALITICO'!Títulos_a_imprimir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2021-04-19T16:42:29Z</cp:lastPrinted>
  <dcterms:created xsi:type="dcterms:W3CDTF">2015-02-12T14:31:54Z</dcterms:created>
  <dcterms:modified xsi:type="dcterms:W3CDTF">2021-04-19T16:44:15Z</dcterms:modified>
</cp:coreProperties>
</file>