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2\4to INFORME TRIMESTRAL 2022\02.PRESUPUESTALES\"/>
    </mc:Choice>
  </mc:AlternateContent>
  <bookViews>
    <workbookView xWindow="240" yWindow="75" windowWidth="15600" windowHeight="7995"/>
  </bookViews>
  <sheets>
    <sheet name="11.1 REP_ANALITICO_EJ_PPTO" sheetId="1" r:id="rId1"/>
  </sheets>
  <definedNames>
    <definedName name="_xlnm.Print_Titles" localSheetId="0">'11.1 REP_ANALITICO_EJ_PPTO'!$1:$7</definedName>
  </definedNames>
  <calcPr calcId="162913"/>
</workbook>
</file>

<file path=xl/calcChain.xml><?xml version="1.0" encoding="utf-8"?>
<calcChain xmlns="http://schemas.openxmlformats.org/spreadsheetml/2006/main">
  <c r="E35" i="1" l="1"/>
  <c r="L146" i="1" l="1"/>
  <c r="K146" i="1"/>
  <c r="H146" i="1"/>
  <c r="H168" i="1"/>
  <c r="H267" i="1"/>
  <c r="E38" i="1"/>
  <c r="E39" i="1"/>
  <c r="E54" i="1"/>
  <c r="E80" i="1"/>
  <c r="E82" i="1"/>
  <c r="E83" i="1"/>
  <c r="E84" i="1"/>
  <c r="E85" i="1"/>
  <c r="E86" i="1"/>
  <c r="E92" i="1"/>
  <c r="E93" i="1"/>
  <c r="E194" i="1"/>
  <c r="E193" i="1"/>
  <c r="E187" i="1"/>
  <c r="E186" i="1"/>
  <c r="E283" i="1"/>
  <c r="E284" i="1"/>
  <c r="E285" i="1"/>
  <c r="E286" i="1"/>
  <c r="E287" i="1"/>
  <c r="E282" i="1"/>
  <c r="E272" i="1"/>
  <c r="E269" i="1"/>
  <c r="E265" i="1"/>
  <c r="E266" i="1"/>
  <c r="E267" i="1"/>
  <c r="E264" i="1"/>
  <c r="E258" i="1"/>
  <c r="E259" i="1"/>
  <c r="E260" i="1"/>
  <c r="E261" i="1"/>
  <c r="E262" i="1"/>
  <c r="E257" i="1"/>
  <c r="E181" i="1"/>
  <c r="E182" i="1"/>
  <c r="E183" i="1"/>
  <c r="E184" i="1"/>
  <c r="E180" i="1"/>
  <c r="E171" i="1"/>
  <c r="E172" i="1"/>
  <c r="E173" i="1"/>
  <c r="E174" i="1"/>
  <c r="E175" i="1"/>
  <c r="E176" i="1"/>
  <c r="E177" i="1"/>
  <c r="E178" i="1"/>
  <c r="E170" i="1"/>
  <c r="E168" i="1"/>
  <c r="E163" i="1"/>
  <c r="E164" i="1"/>
  <c r="E165" i="1"/>
  <c r="E166" i="1"/>
  <c r="E167" i="1"/>
  <c r="E162" i="1"/>
  <c r="E153" i="1"/>
  <c r="E154" i="1"/>
  <c r="E155" i="1"/>
  <c r="E156" i="1"/>
  <c r="E157" i="1"/>
  <c r="E158" i="1"/>
  <c r="E159" i="1"/>
  <c r="E160" i="1"/>
  <c r="E152" i="1"/>
  <c r="E150" i="1"/>
  <c r="E146" i="1"/>
  <c r="E142" i="1"/>
  <c r="E133" i="1"/>
  <c r="E134" i="1"/>
  <c r="E135" i="1"/>
  <c r="E136" i="1"/>
  <c r="E137" i="1"/>
  <c r="E138" i="1"/>
  <c r="E139" i="1"/>
  <c r="E140" i="1"/>
  <c r="E132" i="1"/>
  <c r="E125" i="1"/>
  <c r="E126" i="1"/>
  <c r="E127" i="1"/>
  <c r="E128" i="1"/>
  <c r="E129" i="1"/>
  <c r="E130" i="1"/>
  <c r="E115" i="1"/>
  <c r="E116" i="1"/>
  <c r="E117" i="1"/>
  <c r="E118" i="1"/>
  <c r="E119" i="1"/>
  <c r="E120" i="1"/>
  <c r="E114" i="1"/>
  <c r="E102" i="1"/>
  <c r="E103" i="1"/>
  <c r="E104" i="1"/>
  <c r="E105" i="1"/>
  <c r="E106" i="1"/>
  <c r="E107" i="1"/>
  <c r="E109" i="1"/>
  <c r="E101" i="1"/>
  <c r="E88" i="1"/>
  <c r="E81" i="1"/>
  <c r="E71" i="1"/>
  <c r="E72" i="1"/>
  <c r="E73" i="1"/>
  <c r="E74" i="1"/>
  <c r="E75" i="1"/>
  <c r="E76" i="1"/>
  <c r="E77" i="1"/>
  <c r="E78" i="1"/>
  <c r="E70" i="1"/>
  <c r="E53" i="1"/>
  <c r="E51" i="1"/>
  <c r="E50" i="1"/>
  <c r="E43" i="1"/>
  <c r="E29" i="1"/>
  <c r="E31" i="1"/>
  <c r="E21" i="1"/>
  <c r="E15" i="1"/>
  <c r="G15" i="1" s="1"/>
  <c r="E12" i="1"/>
  <c r="E124" i="1" l="1"/>
  <c r="E112" i="1"/>
  <c r="E91" i="1"/>
  <c r="E58" i="1"/>
  <c r="E56" i="1"/>
  <c r="E52" i="1"/>
  <c r="E48" i="1"/>
  <c r="E47" i="1"/>
  <c r="H285" i="1" l="1"/>
  <c r="H284" i="1" l="1"/>
  <c r="K284" i="1" s="1"/>
  <c r="L284" i="1" s="1"/>
  <c r="M272" i="1"/>
  <c r="L272" i="1"/>
  <c r="K272" i="1"/>
  <c r="J272" i="1"/>
  <c r="I272" i="1"/>
  <c r="H272" i="1"/>
  <c r="G272" i="1"/>
  <c r="J186" i="1"/>
  <c r="H186" i="1"/>
  <c r="K186" i="1" s="1"/>
  <c r="L186" i="1" s="1"/>
  <c r="H163" i="1"/>
  <c r="K163" i="1" s="1"/>
  <c r="L163" i="1" s="1"/>
  <c r="H182" i="1" l="1"/>
  <c r="J182" i="1" s="1"/>
  <c r="H154" i="1"/>
  <c r="K154" i="1" s="1"/>
  <c r="L154" i="1" s="1"/>
  <c r="H128" i="1"/>
  <c r="K128" i="1" s="1"/>
  <c r="L128" i="1" s="1"/>
  <c r="H84" i="1"/>
  <c r="K84" i="1" s="1"/>
  <c r="L84" i="1" s="1"/>
  <c r="H287" i="1"/>
  <c r="H269" i="1"/>
  <c r="K182" i="1" l="1"/>
  <c r="L182" i="1" s="1"/>
  <c r="L288" i="1"/>
  <c r="L287" i="1"/>
  <c r="L286" i="1"/>
  <c r="L285" i="1"/>
  <c r="K288" i="1"/>
  <c r="K287" i="1"/>
  <c r="K286" i="1"/>
  <c r="K285" i="1"/>
  <c r="M265" i="1"/>
  <c r="L265" i="1"/>
  <c r="K266" i="1"/>
  <c r="L266" i="1" s="1"/>
  <c r="M266" i="1" s="1"/>
  <c r="K265" i="1"/>
  <c r="J265" i="1"/>
  <c r="I266" i="1"/>
  <c r="I265" i="1"/>
  <c r="H266" i="1"/>
  <c r="J266" i="1" s="1"/>
  <c r="H265" i="1"/>
  <c r="G266" i="1"/>
  <c r="G265" i="1"/>
  <c r="H264" i="1"/>
  <c r="K264" i="1" s="1"/>
  <c r="L264" i="1" s="1"/>
  <c r="G264" i="1"/>
  <c r="H262" i="1"/>
  <c r="J262" i="1" s="1"/>
  <c r="G262" i="1"/>
  <c r="K269" i="1"/>
  <c r="L269" i="1" s="1"/>
  <c r="M269" i="1" s="1"/>
  <c r="I269" i="1"/>
  <c r="G269" i="1"/>
  <c r="J269" i="1"/>
  <c r="I264" i="1" l="1"/>
  <c r="M264" i="1"/>
  <c r="J264" i="1"/>
  <c r="I262" i="1"/>
  <c r="K262" i="1"/>
  <c r="L262" i="1" s="1"/>
  <c r="M262" i="1" s="1"/>
  <c r="K83" i="1"/>
  <c r="L83" i="1" s="1"/>
  <c r="H83" i="1"/>
  <c r="H268" i="1"/>
  <c r="J268" i="1" s="1"/>
  <c r="H127" i="1"/>
  <c r="H71" i="1" l="1"/>
  <c r="K71" i="1" s="1"/>
  <c r="L71" i="1" s="1"/>
  <c r="H70" i="1"/>
  <c r="K70" i="1" s="1"/>
  <c r="L70" i="1" s="1"/>
  <c r="E188" i="1" l="1"/>
  <c r="K127" i="1" l="1"/>
  <c r="E288" i="1" l="1"/>
  <c r="G257" i="1" l="1"/>
  <c r="E16" i="1"/>
  <c r="E32" i="1"/>
  <c r="E55" i="1"/>
  <c r="E98" i="1"/>
  <c r="K267" i="1" l="1"/>
  <c r="L267" i="1" s="1"/>
  <c r="H288" i="1"/>
  <c r="H282" i="1"/>
  <c r="K282" i="1" s="1"/>
  <c r="L282" i="1" s="1"/>
  <c r="H281" i="1"/>
  <c r="K281" i="1" s="1"/>
  <c r="L281" i="1" s="1"/>
  <c r="H261" i="1"/>
  <c r="K261" i="1" s="1"/>
  <c r="L261" i="1" s="1"/>
  <c r="H257" i="1"/>
  <c r="H194" i="1"/>
  <c r="K194" i="1" s="1"/>
  <c r="L194" i="1" s="1"/>
  <c r="H193" i="1"/>
  <c r="K193" i="1" s="1"/>
  <c r="L193" i="1" s="1"/>
  <c r="H187" i="1"/>
  <c r="K187" i="1" s="1"/>
  <c r="L187" i="1" s="1"/>
  <c r="H184" i="1"/>
  <c r="K184" i="1" s="1"/>
  <c r="L184" i="1" s="1"/>
  <c r="H181" i="1"/>
  <c r="K181" i="1" s="1"/>
  <c r="L181" i="1" s="1"/>
  <c r="H178" i="1"/>
  <c r="K178" i="1" s="1"/>
  <c r="L178" i="1" s="1"/>
  <c r="H177" i="1"/>
  <c r="K177" i="1" s="1"/>
  <c r="L177" i="1" s="1"/>
  <c r="H175" i="1"/>
  <c r="K175" i="1" s="1"/>
  <c r="L175" i="1" s="1"/>
  <c r="H174" i="1"/>
  <c r="K174" i="1" s="1"/>
  <c r="L174" i="1" s="1"/>
  <c r="H171" i="1"/>
  <c r="K171" i="1" s="1"/>
  <c r="L171" i="1" s="1"/>
  <c r="H170" i="1"/>
  <c r="K170" i="1" s="1"/>
  <c r="L170" i="1" s="1"/>
  <c r="H162" i="1"/>
  <c r="K162" i="1" s="1"/>
  <c r="L162" i="1" s="1"/>
  <c r="H160" i="1"/>
  <c r="K160" i="1" s="1"/>
  <c r="L160" i="1" s="1"/>
  <c r="H159" i="1"/>
  <c r="K159" i="1" s="1"/>
  <c r="L159" i="1" s="1"/>
  <c r="H158" i="1"/>
  <c r="K158" i="1" s="1"/>
  <c r="L158" i="1" s="1"/>
  <c r="H156" i="1"/>
  <c r="K156" i="1" s="1"/>
  <c r="L156" i="1" s="1"/>
  <c r="H152" i="1"/>
  <c r="K152" i="1" s="1"/>
  <c r="L152" i="1" s="1"/>
  <c r="H142" i="1"/>
  <c r="K142" i="1" s="1"/>
  <c r="L142" i="1" s="1"/>
  <c r="H139" i="1"/>
  <c r="K139" i="1" s="1"/>
  <c r="L139" i="1" s="1"/>
  <c r="H135" i="1"/>
  <c r="K135" i="1" s="1"/>
  <c r="L135" i="1" s="1"/>
  <c r="H134" i="1"/>
  <c r="K134" i="1" s="1"/>
  <c r="L134" i="1" s="1"/>
  <c r="H132" i="1"/>
  <c r="K132" i="1" s="1"/>
  <c r="L132" i="1" s="1"/>
  <c r="H130" i="1"/>
  <c r="K130" i="1" s="1"/>
  <c r="L130" i="1" s="1"/>
  <c r="H126" i="1"/>
  <c r="K126" i="1" s="1"/>
  <c r="L126" i="1" s="1"/>
  <c r="H124" i="1"/>
  <c r="K124" i="1" s="1"/>
  <c r="L124" i="1" s="1"/>
  <c r="H119" i="1"/>
  <c r="K119" i="1" s="1"/>
  <c r="L119" i="1" s="1"/>
  <c r="H118" i="1"/>
  <c r="K118" i="1" s="1"/>
  <c r="L118" i="1" s="1"/>
  <c r="H115" i="1"/>
  <c r="K115" i="1" s="1"/>
  <c r="L115" i="1" s="1"/>
  <c r="H114" i="1"/>
  <c r="K114" i="1" s="1"/>
  <c r="L114" i="1" s="1"/>
  <c r="H112" i="1"/>
  <c r="K112" i="1" s="1"/>
  <c r="L112" i="1" s="1"/>
  <c r="H109" i="1"/>
  <c r="K109" i="1" s="1"/>
  <c r="L109" i="1" s="1"/>
  <c r="H108" i="1"/>
  <c r="K108" i="1" s="1"/>
  <c r="L108" i="1" s="1"/>
  <c r="H106" i="1"/>
  <c r="K106" i="1" s="1"/>
  <c r="L106" i="1" s="1"/>
  <c r="H104" i="1"/>
  <c r="K104" i="1" s="1"/>
  <c r="L104" i="1" s="1"/>
  <c r="H102" i="1"/>
  <c r="K102" i="1" s="1"/>
  <c r="L102" i="1" s="1"/>
  <c r="H101" i="1"/>
  <c r="K101" i="1" s="1"/>
  <c r="L101" i="1" s="1"/>
  <c r="H93" i="1"/>
  <c r="K93" i="1" s="1"/>
  <c r="L93" i="1" s="1"/>
  <c r="H91" i="1"/>
  <c r="K91" i="1" s="1"/>
  <c r="L91" i="1" s="1"/>
  <c r="H88" i="1"/>
  <c r="K88" i="1" s="1"/>
  <c r="L88" i="1" s="1"/>
  <c r="H82" i="1"/>
  <c r="K82" i="1" s="1"/>
  <c r="L82" i="1" s="1"/>
  <c r="H78" i="1"/>
  <c r="K78" i="1" s="1"/>
  <c r="L78" i="1" s="1"/>
  <c r="H77" i="1"/>
  <c r="K77" i="1" s="1"/>
  <c r="L77" i="1" s="1"/>
  <c r="H76" i="1"/>
  <c r="K76" i="1" s="1"/>
  <c r="L76" i="1" s="1"/>
  <c r="H75" i="1"/>
  <c r="K75" i="1" s="1"/>
  <c r="L75" i="1" s="1"/>
  <c r="H73" i="1"/>
  <c r="K73" i="1" s="1"/>
  <c r="L73" i="1" s="1"/>
  <c r="H58" i="1"/>
  <c r="K58" i="1" s="1"/>
  <c r="L58" i="1" s="1"/>
  <c r="H56" i="1"/>
  <c r="K56" i="1" s="1"/>
  <c r="L56" i="1" s="1"/>
  <c r="H50" i="1"/>
  <c r="K50" i="1" s="1"/>
  <c r="L50" i="1" s="1"/>
  <c r="H53" i="1"/>
  <c r="K53" i="1" s="1"/>
  <c r="L53" i="1" s="1"/>
  <c r="H52" i="1"/>
  <c r="K52" i="1" s="1"/>
  <c r="L52" i="1" s="1"/>
  <c r="H51" i="1"/>
  <c r="K51" i="1" s="1"/>
  <c r="L51" i="1" s="1"/>
  <c r="H48" i="1"/>
  <c r="H47" i="1"/>
  <c r="K47" i="1" s="1"/>
  <c r="L47" i="1" s="1"/>
  <c r="H43" i="1"/>
  <c r="K43" i="1" s="1"/>
  <c r="L43" i="1" s="1"/>
  <c r="H39" i="1"/>
  <c r="K39" i="1" s="1"/>
  <c r="L39" i="1" s="1"/>
  <c r="H35" i="1"/>
  <c r="K35" i="1" s="1"/>
  <c r="L35" i="1" s="1"/>
  <c r="H31" i="1"/>
  <c r="K31" i="1" s="1"/>
  <c r="L31" i="1" s="1"/>
  <c r="G29" i="1"/>
  <c r="H29" i="1"/>
  <c r="K29" i="1" s="1"/>
  <c r="L29" i="1" s="1"/>
  <c r="H21" i="1"/>
  <c r="K21" i="1" s="1"/>
  <c r="L21" i="1" s="1"/>
  <c r="H15" i="1"/>
  <c r="K15" i="1" s="1"/>
  <c r="L15" i="1" s="1"/>
  <c r="K12" i="1"/>
  <c r="L12" i="1" s="1"/>
  <c r="K48" i="1" l="1"/>
  <c r="L48" i="1" s="1"/>
  <c r="M48" i="1"/>
  <c r="K257" i="1"/>
  <c r="L257" i="1" s="1"/>
  <c r="M257" i="1" s="1"/>
  <c r="I257" i="1"/>
  <c r="J257" i="1"/>
  <c r="J70" i="1"/>
  <c r="G175" i="1" l="1"/>
  <c r="M13" i="1" l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261" i="1"/>
  <c r="M282" i="1"/>
  <c r="M283" i="1"/>
  <c r="M284" i="1"/>
  <c r="M285" i="1"/>
  <c r="M286" i="1"/>
  <c r="M287" i="1"/>
  <c r="M288" i="1"/>
  <c r="M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9" i="1"/>
  <c r="J50" i="1"/>
  <c r="J51" i="1"/>
  <c r="J52" i="1"/>
  <c r="J53" i="1"/>
  <c r="J54" i="1"/>
  <c r="J55" i="1"/>
  <c r="J56" i="1"/>
  <c r="J57" i="1"/>
  <c r="J58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9" i="1"/>
  <c r="J140" i="1"/>
  <c r="J141" i="1"/>
  <c r="J142" i="1"/>
  <c r="J146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3" i="1"/>
  <c r="J164" i="1"/>
  <c r="J168" i="1"/>
  <c r="J169" i="1"/>
  <c r="J170" i="1"/>
  <c r="J171" i="1"/>
  <c r="J172" i="1"/>
  <c r="J173" i="1"/>
  <c r="J174" i="1"/>
  <c r="J175" i="1"/>
  <c r="J177" i="1"/>
  <c r="J178" i="1"/>
  <c r="J181" i="1"/>
  <c r="J184" i="1"/>
  <c r="J187" i="1"/>
  <c r="J193" i="1"/>
  <c r="J194" i="1"/>
  <c r="J261" i="1"/>
  <c r="J267" i="1"/>
  <c r="J282" i="1"/>
  <c r="J283" i="1"/>
  <c r="J284" i="1"/>
  <c r="J285" i="1"/>
  <c r="J286" i="1"/>
  <c r="J287" i="1"/>
  <c r="J288" i="1"/>
  <c r="J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L127" i="1" s="1"/>
  <c r="M127" i="1" s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261" i="1"/>
  <c r="I267" i="1"/>
  <c r="M267" i="1" s="1"/>
  <c r="I268" i="1"/>
  <c r="I282" i="1"/>
  <c r="I283" i="1"/>
  <c r="I284" i="1"/>
  <c r="I285" i="1"/>
  <c r="I286" i="1"/>
  <c r="I287" i="1"/>
  <c r="I288" i="1"/>
  <c r="I12" i="1"/>
  <c r="G13" i="1"/>
  <c r="G14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93" i="1"/>
  <c r="G194" i="1"/>
  <c r="G261" i="1"/>
  <c r="G267" i="1"/>
  <c r="G282" i="1"/>
  <c r="G283" i="1"/>
  <c r="G284" i="1"/>
  <c r="G285" i="1"/>
  <c r="G286" i="1"/>
  <c r="G287" i="1"/>
  <c r="G288" i="1"/>
  <c r="G12" i="1"/>
  <c r="H435" i="1"/>
  <c r="F435" i="1"/>
  <c r="E435" i="1"/>
  <c r="D435" i="1"/>
  <c r="C435" i="1"/>
  <c r="K435" i="1" l="1"/>
  <c r="G435" i="1"/>
  <c r="L435" i="1"/>
  <c r="M435" i="1" s="1"/>
  <c r="I435" i="1"/>
  <c r="J435" i="1"/>
</calcChain>
</file>

<file path=xl/sharedStrings.xml><?xml version="1.0" encoding="utf-8"?>
<sst xmlns="http://schemas.openxmlformats.org/spreadsheetml/2006/main" count="450" uniqueCount="442">
  <si>
    <t>"Bajo protesta de decir verdad declaramos que los Estados Financieros y sus Notas, son razonablemente correctos y son responsabilidad del emisor"</t>
  </si>
  <si>
    <t>Trabajos de acabados en edificaciones y otros trabajos especializados</t>
  </si>
  <si>
    <t>Instalaciones y equipamiento en construcciones</t>
  </si>
  <si>
    <t>División de terrenos y construcción de obras de urbanización</t>
  </si>
  <si>
    <t>Edificación no habitacional</t>
  </si>
  <si>
    <t>OBRA PÚBLICA EN BIENES PROPIOS</t>
  </si>
  <si>
    <t>OBRA PÚBLICA EN BIENES DE DOMINIO PÚBLICO</t>
  </si>
  <si>
    <t>Otros activos intangibles</t>
  </si>
  <si>
    <t>Licencias informáticas e intelectuales</t>
  </si>
  <si>
    <t>Software</t>
  </si>
  <si>
    <t>ACTIVOS INTANGIBLES</t>
  </si>
  <si>
    <t>Otros bienes inmuebles</t>
  </si>
  <si>
    <t>Edificios no residenciales</t>
  </si>
  <si>
    <t>Terrenos</t>
  </si>
  <si>
    <t>BIENES INMUEBLES</t>
  </si>
  <si>
    <t>Otros equipos</t>
  </si>
  <si>
    <t>Herramientas y máquinas-herramienta</t>
  </si>
  <si>
    <t>Equipos de generación eléctrica, aparatos y accesorios eléctricos</t>
  </si>
  <si>
    <t>Equipo de comunicación y telecomunicación</t>
  </si>
  <si>
    <t>Sistemas de aire acondicionado, calefacción y de refrigeración industrial y comercial</t>
  </si>
  <si>
    <t>Maquinaria y equipo de construcción</t>
  </si>
  <si>
    <t>Maquinaria y equipo industrial</t>
  </si>
  <si>
    <t>Maquinaria y equipo agropecuario</t>
  </si>
  <si>
    <t>MAQUINARIA, OTROS EQUIPOS Y HERRAMIENTAS</t>
  </si>
  <si>
    <t>Equipo aeroespacial</t>
  </si>
  <si>
    <t>Instrumental médico y de laboratorio</t>
  </si>
  <si>
    <t>Equipo médico y de laboratorio</t>
  </si>
  <si>
    <t>Otro mobiliario y equipo educacional y recreativo</t>
  </si>
  <si>
    <t>Cámaras fotográficas y de video</t>
  </si>
  <si>
    <t>Aparatos deportivos</t>
  </si>
  <si>
    <t>Equipos y aparatos audiovisuales</t>
  </si>
  <si>
    <t>MOBILIARIO Y EQUIPO EDUCACIONAL Y RECREATIVO</t>
  </si>
  <si>
    <t>Otros mobiliarios y equipos de administración</t>
  </si>
  <si>
    <t>Equipo de cómputo y de tecnologías de la información</t>
  </si>
  <si>
    <t>Muebles, excepto de oficina y estantería</t>
  </si>
  <si>
    <t>Muebles de oficina y estantería</t>
  </si>
  <si>
    <t>BIENES MUEBLES, INMUEBLES E INTANGIBLES</t>
  </si>
  <si>
    <t>Ayudas sociales a instituciones sin fines de lucro</t>
  </si>
  <si>
    <t>Becas y otras ayudas para programas de capacitación</t>
  </si>
  <si>
    <t>Ayudas sociales a personas</t>
  </si>
  <si>
    <t>AYUDAS SOCIALES</t>
  </si>
  <si>
    <t>Transferencias internas otorgadas a entidades paraestatales no empresariales y no financieras</t>
  </si>
  <si>
    <t>TRANSFERENCIAS INTERNAS Y ASIGNACIONES AL SECTOR PÚBLICO</t>
  </si>
  <si>
    <t>TRANSFERENCIAS, ASIGNACIONES, SUBSIDIOS Y OTRAS AYUDAS</t>
  </si>
  <si>
    <t>Otros servicios generales</t>
  </si>
  <si>
    <t>Otros gastos por responsabilidades</t>
  </si>
  <si>
    <t>Penas, multas, accesorios y actualizaciones</t>
  </si>
  <si>
    <t>Impuestos y derechos</t>
  </si>
  <si>
    <t>OTROS SERVICIOS GENERALES</t>
  </si>
  <si>
    <t>Gastos de representación</t>
  </si>
  <si>
    <t>Congresos y convenciones</t>
  </si>
  <si>
    <t>Gastos de orden social y cultural</t>
  </si>
  <si>
    <t>SERVICIOS OFICIALES</t>
  </si>
  <si>
    <t>Viáticos en el país</t>
  </si>
  <si>
    <t>Pasajes terrestres</t>
  </si>
  <si>
    <t>Pasajes aéreos</t>
  </si>
  <si>
    <t>Otros servicios de información</t>
  </si>
  <si>
    <t>Servicios de creatividad, preproducción y producción de publicidad, excepto Internet</t>
  </si>
  <si>
    <t>Difusión por radio, televisión y otros medios de mensajes comerciales para promover la venta de bienes o servicios</t>
  </si>
  <si>
    <t>Difusión por radio, televisión y otros medios de mensajes sobre programas y actividades gubernamentales</t>
  </si>
  <si>
    <t>Servicios de jardinería y fumigación</t>
  </si>
  <si>
    <t>Servicios de limpieza y manejo de desechos</t>
  </si>
  <si>
    <t>Instalación, reparación y mantenimiento de maquinaria, otros equipos y herramienta</t>
  </si>
  <si>
    <t>Reparación y mantenimiento de equipo de defensa y seguridad</t>
  </si>
  <si>
    <t>Reparación y mantenimiento de equipo de transporte</t>
  </si>
  <si>
    <t>Instalación, reparación y mantenimiento de equipo de cómputo y tecnología de la información</t>
  </si>
  <si>
    <t>Instalación, reparación y mantenimiento de mobiliario y equipo de administración, educacional y recreativo</t>
  </si>
  <si>
    <t>Conservación y mantenimiento menor de inmuebles</t>
  </si>
  <si>
    <t>Seguro de bienes patrimoniales</t>
  </si>
  <si>
    <t>SERVICIOS FINANCIEROS, BANCARIOS Y COMERCIALES</t>
  </si>
  <si>
    <t>Servicios de vigilancia</t>
  </si>
  <si>
    <t>Servicios de apoyo administrativo, traducción, fotocopiado e impresión</t>
  </si>
  <si>
    <t>Servicios de investigación científica y desarrollo</t>
  </si>
  <si>
    <t>Servicios de consultoría administrativa, procesos, técnica y en tecnologías de la información</t>
  </si>
  <si>
    <t>Servicios de diseño, arquitectura, ingeniería y actividades relacionadas</t>
  </si>
  <si>
    <t>Servicios legales, de contabilidad, auditoría y relacionados</t>
  </si>
  <si>
    <t>Otros arrendamientos</t>
  </si>
  <si>
    <t>Arrendamiento financiero</t>
  </si>
  <si>
    <t>Arrendamiento de activos intangibles</t>
  </si>
  <si>
    <t>Arrendamiento de maquinaria, otros equipos y herramientas</t>
  </si>
  <si>
    <t>Arrendamiento de equipo de transporte</t>
  </si>
  <si>
    <t>Arrendamiento de equipo e instrumental médico y de laboratorio</t>
  </si>
  <si>
    <t>Arrendamiento de mobiliario y equipo de administración, educacional y recreativo</t>
  </si>
  <si>
    <t>Arrendamiento de edificios</t>
  </si>
  <si>
    <t>Arrendamiento de terrenos</t>
  </si>
  <si>
    <t>SERVICIOS DE ARRENDAMIENTO</t>
  </si>
  <si>
    <t>Servicios integrales y otros servicios</t>
  </si>
  <si>
    <t>Servicios postales y telegráficos</t>
  </si>
  <si>
    <t>Servicios de acceso de Internet, redes y procesamiento de información</t>
  </si>
  <si>
    <t>Servicios de telecomunicaciones y satélites</t>
  </si>
  <si>
    <t>Telefonía celular</t>
  </si>
  <si>
    <t>Telefonía tradicional</t>
  </si>
  <si>
    <t>Agua</t>
  </si>
  <si>
    <t>Energía eléctrica</t>
  </si>
  <si>
    <t>SERVICIOS GENERALES</t>
  </si>
  <si>
    <t>Refacciones y accesorios menores otros bienes muebles</t>
  </si>
  <si>
    <t>Refacciones y accesorios menores de maquinaria y otros equipos</t>
  </si>
  <si>
    <t>Refacciones y accesorios menores de equipo de transporte</t>
  </si>
  <si>
    <t>Refacciones y accesorios menores de equipo e instrumental médico y de laboratorio</t>
  </si>
  <si>
    <t>Refacciones y accesorios menores de equipo de cómputo y tecnologías de la información</t>
  </si>
  <si>
    <t>Refacciones y accesorios menores de mobiliario y equipo de administración, educacional y recreativo</t>
  </si>
  <si>
    <t>Refacciones y accesorios menores de edificios</t>
  </si>
  <si>
    <t>Herramientas menores</t>
  </si>
  <si>
    <t>HERRAMIENTAS, REFACCIONES Y ACCESORIOS MENORES</t>
  </si>
  <si>
    <t>Blancos y otros productos textiles, excepto prendas de vestir</t>
  </si>
  <si>
    <t>Productos textiles</t>
  </si>
  <si>
    <t>Artículos deportivos</t>
  </si>
  <si>
    <t>Prendas de seguridad y protección personal</t>
  </si>
  <si>
    <t>Vestuario y uniformes</t>
  </si>
  <si>
    <t>Combustibles, lubricantes y aditivos</t>
  </si>
  <si>
    <t>COMBUSTIBLES, LUBRICANTES Y ADITIVOS</t>
  </si>
  <si>
    <t>Otros productos químicos</t>
  </si>
  <si>
    <t>Fibras sintéticas, hules, plásticos y derivados</t>
  </si>
  <si>
    <t>Materiales, accesorios y suministros de laboratorio</t>
  </si>
  <si>
    <t>Materiales, accesorios y suministros médicos</t>
  </si>
  <si>
    <t>Medicinas y productos farmacéuticos</t>
  </si>
  <si>
    <t>Fertilizantes, pesticidas y otros agroquímicos</t>
  </si>
  <si>
    <t>Productos químicos básicos</t>
  </si>
  <si>
    <t>Otros materiales y artículos de construcción y reparación</t>
  </si>
  <si>
    <t>Materiales complementarios</t>
  </si>
  <si>
    <t>Artículos metálicos para la construcción</t>
  </si>
  <si>
    <t>Material eléctrico y electrónico</t>
  </si>
  <si>
    <t>Vidrio y productos de vidrio</t>
  </si>
  <si>
    <t>Madera y productos de madera</t>
  </si>
  <si>
    <t>Cal, yeso y productos de yeso</t>
  </si>
  <si>
    <t>Cemento y productos de concreto</t>
  </si>
  <si>
    <t>Productos minerales no metálicos</t>
  </si>
  <si>
    <t>Utensilios para el servicio de alimentación</t>
  </si>
  <si>
    <t>Productos alimenticios para personas</t>
  </si>
  <si>
    <t>ALIMENTOS Y UTENSILIOS</t>
  </si>
  <si>
    <t>Materiales para el registro e identificación de bienes y personas</t>
  </si>
  <si>
    <t>Materiales y útiles de enseñanza</t>
  </si>
  <si>
    <t>Material de limpieza</t>
  </si>
  <si>
    <t>Material impreso e información digital</t>
  </si>
  <si>
    <t>Materiales, útiles y equipos menores de tecnologías de la información y comunicaciones</t>
  </si>
  <si>
    <t>Materiales y útiles de impresión y reproducción</t>
  </si>
  <si>
    <t>Materiales, útiles y equipos menores de oficina</t>
  </si>
  <si>
    <t>MATERIALES Y SUMINISTROS</t>
  </si>
  <si>
    <t>Estímulos</t>
  </si>
  <si>
    <t>Previsiones de carácter laboral, económica y de seguridad social</t>
  </si>
  <si>
    <t>PREVISIONES</t>
  </si>
  <si>
    <t>Otras prestaciones sociales y económicas</t>
  </si>
  <si>
    <t>Apoyos a la capacitación de los servidores públicos</t>
  </si>
  <si>
    <t>Prestaciones contractuales</t>
  </si>
  <si>
    <t>Indemnizaciones</t>
  </si>
  <si>
    <t>Cuotas para el fondo de ahorro y fondo de trabajo</t>
  </si>
  <si>
    <t>Aportaciones para seguros</t>
  </si>
  <si>
    <t>Aportaciones al sistema para el retiro</t>
  </si>
  <si>
    <t>Aportaciones a fondos de vivienda</t>
  </si>
  <si>
    <t>Aportaciones de seguridad social</t>
  </si>
  <si>
    <t>SEGURIDAD SOCIAL</t>
  </si>
  <si>
    <t>Compensaciones</t>
  </si>
  <si>
    <t>Horas extraordinarias</t>
  </si>
  <si>
    <t>Primas de vacaciones, dominical y gratificación de fin de año</t>
  </si>
  <si>
    <t>Primas por años de servicios efectivos prestados</t>
  </si>
  <si>
    <t>REMUNERACIONES ADICIONALES Y ESPECIALES</t>
  </si>
  <si>
    <t>Retribución a los representantes de los trabajadores y de los patrones en la Junta de Conciliación y Arbitraje</t>
  </si>
  <si>
    <t>Sueldos base al personal eventual</t>
  </si>
  <si>
    <t>Honorarios asimilables a salarios</t>
  </si>
  <si>
    <t>Sueldos base al personal permanente</t>
  </si>
  <si>
    <t>SERVICIOS PERSONALES</t>
  </si>
  <si>
    <t>11= (6-10)</t>
  </si>
  <si>
    <t>8= (3-6)</t>
  </si>
  <si>
    <t>7= (4-6)</t>
  </si>
  <si>
    <t>5= (3-4)</t>
  </si>
  <si>
    <t>Capítulo/Concepto/Partida Especifica</t>
  </si>
  <si>
    <t>Cuentas por pagar (Deuda)</t>
  </si>
  <si>
    <t>Pagado</t>
  </si>
  <si>
    <t>Ejercido</t>
  </si>
  <si>
    <t>Presupuesto sin devengar</t>
  </si>
  <si>
    <t>Comprometido no devengado</t>
  </si>
  <si>
    <t>Devengado</t>
  </si>
  <si>
    <t>Disponible para comprometer</t>
  </si>
  <si>
    <t>Comprometido</t>
  </si>
  <si>
    <t>Presupuesto Vigente</t>
  </si>
  <si>
    <t>Ampliaciones/
(Reducciones)</t>
  </si>
  <si>
    <t>Presupuesto de Egresos Aprobado</t>
  </si>
  <si>
    <t>Ejercicio del Presupuesto</t>
  </si>
  <si>
    <t>11.1</t>
  </si>
  <si>
    <t>REPORTE ANALÍTICO DEL EJERCICIO DEL PRESUPUESTO DE EGRESOS (POR PARTIDA HASTA 4° NIVEL)</t>
  </si>
  <si>
    <t>.</t>
  </si>
  <si>
    <t>Dietas</t>
  </si>
  <si>
    <t>Haberes</t>
  </si>
  <si>
    <t>Remuneraciones por adscripción laboral en el extranjero</t>
  </si>
  <si>
    <t>Retribuciones por servicios de carácter social</t>
  </si>
  <si>
    <t>Sobrehaberes</t>
  </si>
  <si>
    <t>Asignaciones de técnico, de mando, por comisión, de vuelo y de técnico especial</t>
  </si>
  <si>
    <t>Honorarios especiales</t>
  </si>
  <si>
    <t>Participaciones por vigilancia en el cumplimiento de las leyes y custodia de valores</t>
  </si>
  <si>
    <t>Prestaciones y haberes de retiro</t>
  </si>
  <si>
    <t>Recompensas</t>
  </si>
  <si>
    <t>Material estadístico y geográfico</t>
  </si>
  <si>
    <t>Productos alimenticios para animales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</si>
  <si>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</si>
  <si>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</si>
  <si>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</si>
  <si>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</si>
  <si>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</si>
  <si>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</si>
  <si>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</si>
  <si>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</si>
  <si>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</si>
  <si>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Carbón y sus derivados</t>
  </si>
  <si>
    <t>Sustancias y materiales explosivos</t>
  </si>
  <si>
    <t>Materiales de seguridad pública</t>
  </si>
  <si>
    <t>Prendas de protección para seguridad pública y nacional</t>
  </si>
  <si>
    <t>Refacciones y accesorios menores de equipo de defensa y seguridad</t>
  </si>
  <si>
    <t>Gas</t>
  </si>
  <si>
    <t xml:space="preserve">Servicios de capacitación </t>
  </si>
  <si>
    <t>Servicios de protección y seguridad</t>
  </si>
  <si>
    <t>Servicios profesionales, científicos y técnicos integrales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</si>
  <si>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</si>
  <si>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</si>
  <si>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</si>
  <si>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</si>
  <si>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Almacenaje, envase y embalaje</t>
  </si>
  <si>
    <t>Fletes y maniobras</t>
  </si>
  <si>
    <t>Comisiones por ventas</t>
  </si>
  <si>
    <t>Servicios financieros, bancarios y comerciales integrales</t>
  </si>
  <si>
    <t>Instalación, reparación y mantenimiento de equipo e instrumental médico y de laboratorio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</si>
  <si>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</si>
  <si>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</si>
  <si>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</si>
  <si>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Pasajes marítimos, lacustres y fluviales</t>
  </si>
  <si>
    <t>Autotransporte</t>
  </si>
  <si>
    <t>Viáticos en el extranjero</t>
  </si>
  <si>
    <t>Gastos de instalación y traslado de menaje</t>
  </si>
  <si>
    <t>Servicios integrales de traslado y viáticos</t>
  </si>
  <si>
    <t>Otros servicios de traslado y hospedaje</t>
  </si>
  <si>
    <t>Gastos de ceremonial</t>
  </si>
  <si>
    <t>Exposiciones</t>
  </si>
  <si>
    <t>Servicios funerarios y de cementerios</t>
  </si>
  <si>
    <t>Impuestos y derechos de importación</t>
  </si>
  <si>
    <t>Sentencias y resoluciones por autoridad competente</t>
  </si>
  <si>
    <t>Utilidades</t>
  </si>
  <si>
    <t>Impuesto sobre nóminas y otros que se deriven de una relación laboral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</si>
  <si>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</si>
  <si>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</si>
  <si>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</si>
  <si>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</si>
  <si>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</si>
  <si>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</si>
  <si>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</si>
  <si>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</si>
  <si>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otorgadas a entidades paraestatales no empresariales y no financieras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</si>
  <si>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</si>
  <si>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</si>
  <si>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</si>
  <si>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Transferencias a fideicomisos de entidades federativas y municipios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</si>
  <si>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</si>
  <si>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</si>
  <si>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</si>
  <si>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</si>
  <si>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</si>
  <si>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</si>
  <si>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</si>
  <si>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Subsidios a entidades federativas y municipios</t>
  </si>
  <si>
    <t>Otros subsidios</t>
  </si>
  <si>
    <t>Ayudas sociales a instituciones de enseñanza</t>
  </si>
  <si>
    <t>Ayudas sociales a actividades científicas o académicas</t>
  </si>
  <si>
    <t>Ayudas sociales a cooperativas</t>
  </si>
  <si>
    <t>Ayudas sociales a entidades de interés público</t>
  </si>
  <si>
    <t>Ayudas por desastres naturales y otros siniestros</t>
  </si>
  <si>
    <t>Pensiones</t>
  </si>
  <si>
    <t>Jubilaciones</t>
  </si>
  <si>
    <t>Otras pensiones y jubilaciones</t>
  </si>
  <si>
    <t>Transferencias a fideicomisos del Poder Ejecutivo</t>
  </si>
  <si>
    <t>Transferencias a fideicomisos del Poder Legislativo</t>
  </si>
  <si>
    <t>Transferencias a fideicomisos del Poder Judicial</t>
  </si>
  <si>
    <t>Transferencias a fideicomisos públicos de entidades paraestatales no empresariales y no financieras</t>
  </si>
  <si>
    <t>Transferencias a fideicomisos públicos de entidades paraestatales empresariales y no financieras</t>
  </si>
  <si>
    <t>Transferencias a fideicomisos de instituciones públicas financieras</t>
  </si>
  <si>
    <t>Otras transferencias a fideicomisos</t>
  </si>
  <si>
    <t>Transferencias por obligación de ley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</si>
  <si>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</si>
  <si>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</si>
  <si>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</si>
  <si>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</si>
  <si>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</si>
  <si>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>Transferencias para gobiernos extranjeros</t>
  </si>
  <si>
    <t>Transferencias para organismos internacionales</t>
  </si>
  <si>
    <t>Transferencias para el sector privado externo</t>
  </si>
  <si>
    <t>Bienes artísticos, culturales y científicos</t>
  </si>
  <si>
    <t>Objetos de valor</t>
  </si>
  <si>
    <t>Vehículos y equipo terrestre</t>
  </si>
  <si>
    <t>Carrocerías y remolques</t>
  </si>
  <si>
    <t>Equipo ferroviario</t>
  </si>
  <si>
    <t>Embarcaciones</t>
  </si>
  <si>
    <t>Otros equipos de transporte</t>
  </si>
  <si>
    <t>Equipo de defensa y seguridad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</si>
  <si>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</si>
  <si>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</si>
  <si>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</si>
  <si>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</si>
  <si>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</si>
  <si>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</si>
  <si>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</si>
  <si>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Árboles y plantas</t>
  </si>
  <si>
    <t>Otros activos biológicos</t>
  </si>
  <si>
    <t>Viviendas</t>
  </si>
  <si>
    <t>Patentes</t>
  </si>
  <si>
    <t>Marcas</t>
  </si>
  <si>
    <t>Derechos</t>
  </si>
  <si>
    <t>Concesiones</t>
  </si>
  <si>
    <t>Franquicias</t>
  </si>
  <si>
    <t>Licencias industriales, comerciales y otras</t>
  </si>
  <si>
    <t>Edificación habitacional</t>
  </si>
  <si>
    <t>Construcción de obras para el abastecimiento de agua, petróleo, gas, electricidad y telecomunicaciones</t>
  </si>
  <si>
    <t>Construcción de vías de comunicación</t>
  </si>
  <si>
    <t>Otras construcciones de ingeniería civil u obra pesada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</si>
  <si>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</si>
  <si>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</si>
  <si>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</si>
  <si>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</si>
  <si>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</si>
  <si>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</si>
  <si>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y participaciones de capital en instituciones paraestatales públicas financieras con fines de política económica</t>
  </si>
  <si>
    <t>Acciones y participaciones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</si>
  <si>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</si>
  <si>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</si>
  <si>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liquidez</t>
  </si>
  <si>
    <t>Acciones y participaciones de capital en el sector privado con fines de gestión de liquidez</t>
  </si>
  <si>
    <t>Acciones y participaciones de capital en el sector externo con fines de gestión de liquidez</t>
  </si>
  <si>
    <t>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</si>
  <si>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</si>
  <si>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</si>
  <si>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</si>
  <si>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</si>
  <si>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</si>
  <si>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</si>
  <si>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</si>
  <si>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instituciones paraestatales públicas financieras con fines de política económica</t>
  </si>
  <si>
    <t>Concesión de préstamos a entidades federativas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</si>
  <si>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</si>
  <si>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</si>
  <si>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</si>
  <si>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</si>
  <si>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préstamos al sector externo con fines de gestión de liquidez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</si>
  <si>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</si>
  <si>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</si>
  <si>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</si>
  <si>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</si>
  <si>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</si>
  <si>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>Inversiones en fideicomisos públicos financieros</t>
  </si>
  <si>
    <t>Inversiones en fideicomisos de entidades federativas</t>
  </si>
  <si>
    <t>Inversiones en fideicomisos de municipios</t>
  </si>
  <si>
    <t>Otras inversiones en fideicomisos</t>
  </si>
  <si>
    <t>Depósitos a largo plazo en moneda nacional</t>
  </si>
  <si>
    <t>Depósitos a largo plazo en moneda extranjera</t>
  </si>
  <si>
    <t>Contingencias por fenómenos naturales</t>
  </si>
  <si>
    <t>Contingencias socioeconómicas</t>
  </si>
  <si>
    <t>Otras erogaciones especiales</t>
  </si>
  <si>
    <t>Fondo general de participaciones</t>
  </si>
  <si>
    <t>Fondo de fomento municipal</t>
  </si>
  <si>
    <t>Participaciones de las entidades federativas a los municipios</t>
  </si>
  <si>
    <t>Otros conceptos participables de la Federación a entidades federativas</t>
  </si>
  <si>
    <t>Otros conceptos participables de la Federación a municipios</t>
  </si>
  <si>
    <t>Convenios de colaboración administrativa</t>
  </si>
  <si>
    <t>Aportaciones de la Federación a las entidades federativas</t>
  </si>
  <si>
    <t>Aportaciones de la Federación a municipios</t>
  </si>
  <si>
    <t>Aportaciones de las entidades federativas a los municipios</t>
  </si>
  <si>
    <t>Aportaciones previstas en leyes y decretos al sistema de protección social</t>
  </si>
  <si>
    <t>Aportaciones previstas en leyes y decretos compensatorias a entidades federativas y municipios</t>
  </si>
  <si>
    <t>Convenios de reasignación</t>
  </si>
  <si>
    <t>Convenios de descentralización</t>
  </si>
  <si>
    <t>Otros convenios</t>
  </si>
  <si>
    <t>Amortización de la deuda interna con instituciones de crédito</t>
  </si>
  <si>
    <t>Amortización de la deuda interna por emisión de títulos y valores</t>
  </si>
  <si>
    <t>Amortización de arrendamientos financieros nacionales</t>
  </si>
  <si>
    <t>Amortización de la deuda externa con instituciones de crédito</t>
  </si>
  <si>
    <t>Amortización de deuda externa con organismos financieros internacionales</t>
  </si>
  <si>
    <t>Amortización de la deuda bilateral</t>
  </si>
  <si>
    <t>Amortización de la deuda externa por emisión de títulos y valores</t>
  </si>
  <si>
    <t>Amortización de arrendamientos financieros internacionales</t>
  </si>
  <si>
    <t>Intereses de la deuda interna con instituciones de crédito</t>
  </si>
  <si>
    <t>Intereses derivados de la colocación de títulos y valores</t>
  </si>
  <si>
    <t>Intereses por arrendamientos financieros nacionales</t>
  </si>
  <si>
    <t>Intereses de la deuda externa con instituciones de crédito</t>
  </si>
  <si>
    <t>Intereses de la deuda con organismos financieros Internacionales</t>
  </si>
  <si>
    <t>Intereses de la deuda bilateral</t>
  </si>
  <si>
    <t>Intereses derivados de la colocación de títulos y valores en el exterior</t>
  </si>
  <si>
    <t>Intereses por arrendamientos financieros internacionales</t>
  </si>
  <si>
    <t>Comisiones de la deuda pública interna</t>
  </si>
  <si>
    <t>Comisiones de la deuda pública externa</t>
  </si>
  <si>
    <t>Gastos de la deuda pública interna</t>
  </si>
  <si>
    <t>Gastos de la deuda pública externa</t>
  </si>
  <si>
    <t>Costos por coberturas</t>
  </si>
  <si>
    <t>Apoyos a intermediarios financieros</t>
  </si>
  <si>
    <t>Apoyos a ahorradores y deudores del Sistema Financiero Nacional</t>
  </si>
  <si>
    <t>ADEFAS</t>
  </si>
  <si>
    <t>REMUNERACIONES AL PERSONAL DE CARACTER PERMANENTE</t>
  </si>
  <si>
    <t>REMUNERACIONES AL PERSONAL DE CARACTER TRANSITORIO</t>
  </si>
  <si>
    <t>OTRAS PRESTACIONES SOCIALES Y ECONOMICAS</t>
  </si>
  <si>
    <t>MATERIALES DE ADMINISTRACION, EMISION DE DOCUMENTOS Y ARTICULOS OFICIALES</t>
  </si>
  <si>
    <t>PAGO DE ESTIMULOS A SERVIDORES PUBLICOS</t>
  </si>
  <si>
    <t>MATERIAS PRIMAS Y MATERIALES DE PRODUCCION Y COMERCIALIZACION</t>
  </si>
  <si>
    <t>MATERIALES Y ARTICULOS DE CONSTRUCCION Y DE REPARACION</t>
  </si>
  <si>
    <t>PRODUCTOS QUIMICOS, FARMACEUTICOS Y DE LABORATORIO</t>
  </si>
  <si>
    <t>VESTUARIO, BLANCOS, PRENDAS DE PROTECCION Y ARTICULOS DEPORTIVOS</t>
  </si>
  <si>
    <t>MATERIALES Y SUMINISTROS PARA SEGURIDAD</t>
  </si>
  <si>
    <t>SERVICIOS BASICOS</t>
  </si>
  <si>
    <t>SERVICIOS PROFESIONALES, CIENTIFICOS, TECNICOS Y OTROS SERVICIOS</t>
  </si>
  <si>
    <t>SERVICIOS DE INSTALACION, REPARACION, MANTENIMIENTO Y CONSERVACION</t>
  </si>
  <si>
    <t>SERVICIOS DE COMUNICACION SOCIAL Y PUBLICIDAD</t>
  </si>
  <si>
    <t>SERVICIOS DE TRASLADO Y VIATICOS</t>
  </si>
  <si>
    <t>TRANSFERENCIAS AL RESTO DEL SECTOR PÚBLICO</t>
  </si>
  <si>
    <t>SUBSIDIOS Y SUBVENCIONES</t>
  </si>
  <si>
    <t>PENSIONES Y JUBILACIONES</t>
  </si>
  <si>
    <t>TRANSFERENCIAS A FIDEICOMISOS, MANDATOS Y OTROS ANALOGOS</t>
  </si>
  <si>
    <t>TRANSFERENCIAS A LA SEGURIDAD SOCIAL</t>
  </si>
  <si>
    <t>DONATIVOS</t>
  </si>
  <si>
    <t>TRANSFERENCIAS AL EXTERIOR</t>
  </si>
  <si>
    <t>MOBILIARIO Y EQUIPO DE ADMINISTRACION</t>
  </si>
  <si>
    <t>EQUIPO E INSTRUMENTAL MEDICO Y DE LABORATORIO</t>
  </si>
  <si>
    <t>VEHICULOS Y EQUIPO DE TRANSPORTE</t>
  </si>
  <si>
    <t>EQUIPO DE DEFENSA Y SEGURIDAD</t>
  </si>
  <si>
    <t>ADEUDOS DE EJERCICIOS FISCALES ANTERIORES (ADEFAS)</t>
  </si>
  <si>
    <t>ACTIVOS BIOLOGICOS</t>
  </si>
  <si>
    <t>INVERSION PÚBLICA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</si>
  <si>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</si>
  <si>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</si>
  <si>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</si>
  <si>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</si>
  <si>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TITULOS Y VALORES</t>
  </si>
  <si>
    <t>CONCESION DE PRÉSTAMOS</t>
  </si>
  <si>
    <t>INVERSIONES EN FIDEICOMISOS, MANDATOS Y OTROS ANALOGOS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</si>
  <si>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</si>
  <si>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</si>
  <si>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</si>
  <si>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</si>
  <si>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</si>
  <si>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</si>
  <si>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</si>
  <si>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AMORTIZACION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</si>
  <si>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</si>
  <si>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</si>
  <si>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</si>
  <si>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</si>
  <si>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</si>
  <si>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Total del Gasto</t>
  </si>
  <si>
    <t>UNIVERSIDAD TECNOLÓGICA DE NUEVO LAREDO</t>
  </si>
  <si>
    <t>DEL 01 DE ENERO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</si>
</sst>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164" fontId="2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164" fontId="2" fillId="0" borderId="4" xfId="0" applyNumberFormat="1" applyFont="1" applyBorder="1"/>
    <xf numFmtId="0" fontId="2" fillId="0" borderId="6" xfId="0" applyFont="1" applyBorder="1"/>
    <xf numFmtId="0" fontId="2" fillId="0" borderId="5" xfId="0" applyFont="1" applyBorder="1" applyAlignment="1">
      <alignment horizontal="justify" vertical="center" wrapText="1"/>
    </xf>
    <xf numFmtId="164" fontId="2" fillId="0" borderId="7" xfId="0" applyNumberFormat="1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4" fillId="0" borderId="14" xfId="0" applyFont="1" applyBorder="1" applyAlignment="1">
      <alignment horizontal="center" vertical="center" wrapText="1"/>
    </xf>
    <xf numFmtId="164" fontId="2" fillId="0" borderId="12" xfId="0" applyNumberFormat="1" applyFont="1" applyBorder="1"/>
    <xf numFmtId="0" fontId="4" fillId="0" borderId="0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4" fillId="0" borderId="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8" fillId="3" borderId="9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8" fillId="3" borderId="3" xfId="0" quotePrefix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0</xdr:rowOff>
    </xdr:from>
    <xdr:to>
      <xdr:col>1</xdr:col>
      <xdr:colOff>1333500</xdr:colOff>
      <xdr:row>3</xdr:row>
      <xdr:rowOff>2381</xdr:rowOff>
    </xdr:to>
    <xdr:sp macro="" textlink="">
      <xdr:nvSpPr>
        <xdr:cNvPr id="2" name="1 Rectángulo"/>
        <xdr:cNvSpPr/>
      </xdr:nvSpPr>
      <xdr:spPr>
        <a:xfrm>
          <a:off x="95250" y="0"/>
          <a:ext cx="1607344" cy="681037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416719</xdr:colOff>
      <xdr:row>0</xdr:row>
      <xdr:rowOff>38099</xdr:rowOff>
    </xdr:from>
    <xdr:to>
      <xdr:col>12</xdr:col>
      <xdr:colOff>828675</xdr:colOff>
      <xdr:row>3</xdr:row>
      <xdr:rowOff>47625</xdr:rowOff>
    </xdr:to>
    <xdr:sp macro="" textlink="">
      <xdr:nvSpPr>
        <xdr:cNvPr id="3" name="2 Rectángulo"/>
        <xdr:cNvSpPr/>
      </xdr:nvSpPr>
      <xdr:spPr>
        <a:xfrm>
          <a:off x="12442032" y="38099"/>
          <a:ext cx="1304924" cy="688182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0</xdr:colOff>
      <xdr:row>441</xdr:row>
      <xdr:rowOff>0</xdr:rowOff>
    </xdr:from>
    <xdr:ext cx="3124199" cy="819150"/>
    <xdr:sp macro="" textlink="">
      <xdr:nvSpPr>
        <xdr:cNvPr id="7" name="6 CuadroTexto"/>
        <xdr:cNvSpPr txBox="1"/>
      </xdr:nvSpPr>
      <xdr:spPr>
        <a:xfrm>
          <a:off x="0" y="87915750"/>
          <a:ext cx="312419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NG. JOSE ANTONIO TOVAR LARA 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</a:p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9</xdr:col>
      <xdr:colOff>35617</xdr:colOff>
      <xdr:row>441</xdr:row>
      <xdr:rowOff>4763</xdr:rowOff>
    </xdr:from>
    <xdr:ext cx="3095625" cy="609013"/>
    <xdr:sp macro="" textlink="">
      <xdr:nvSpPr>
        <xdr:cNvPr id="8" name="7 CuadroTexto"/>
        <xdr:cNvSpPr txBox="1"/>
      </xdr:nvSpPr>
      <xdr:spPr>
        <a:xfrm>
          <a:off x="10274992" y="87920513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C.P. MARIO GERNA GARCIA FLORES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DIRECTOR DE ADMON Y FINANZAS</a:t>
          </a:r>
          <a:endParaRPr lang="es-MX">
            <a:effectLst/>
          </a:endParaRPr>
        </a:p>
      </xdr:txBody>
    </xdr:sp>
    <xdr:clientData/>
  </xdr:oneCellAnchor>
  <xdr:oneCellAnchor>
    <xdr:from>
      <xdr:col>3</xdr:col>
      <xdr:colOff>742949</xdr:colOff>
      <xdr:row>446</xdr:row>
      <xdr:rowOff>138111</xdr:rowOff>
    </xdr:from>
    <xdr:ext cx="3143250" cy="779686"/>
    <xdr:sp macro="" textlink="">
      <xdr:nvSpPr>
        <xdr:cNvPr id="9" name="8 CuadroTexto"/>
        <xdr:cNvSpPr txBox="1"/>
      </xdr:nvSpPr>
      <xdr:spPr>
        <a:xfrm>
          <a:off x="5624512" y="88887299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</a:t>
          </a:r>
        </a:p>
        <a:p>
          <a:pPr algn="ctr"/>
          <a:r>
            <a:rPr lang="es-MX" sz="1100" b="1" baseline="0"/>
            <a:t>CONTADOR </a:t>
          </a:r>
          <a:endParaRPr lang="es-MX" sz="1100" b="1"/>
        </a:p>
      </xdr:txBody>
    </xdr:sp>
    <xdr:clientData/>
  </xdr:oneCellAnchor>
  <xdr:twoCellAnchor editAs="oneCell">
    <xdr:from>
      <xdr:col>0</xdr:col>
      <xdr:colOff>95250</xdr:colOff>
      <xdr:row>0</xdr:row>
      <xdr:rowOff>0</xdr:rowOff>
    </xdr:from>
    <xdr:to>
      <xdr:col>1</xdr:col>
      <xdr:colOff>1321593</xdr:colOff>
      <xdr:row>3</xdr:row>
      <xdr:rowOff>11906</xdr:rowOff>
    </xdr:to>
    <xdr:pic>
      <xdr:nvPicPr>
        <xdr:cNvPr id="10" name="Imagen 9" descr="C:\Users\Administrador\Desktop\Logos - 2022\logo_tamaulipas202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595437" cy="6905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416719</xdr:colOff>
      <xdr:row>0</xdr:row>
      <xdr:rowOff>38099</xdr:rowOff>
    </xdr:from>
    <xdr:to>
      <xdr:col>12</xdr:col>
      <xdr:colOff>869156</xdr:colOff>
      <xdr:row>3</xdr:row>
      <xdr:rowOff>59531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93C4193-4343-44CB-81E9-91754CED0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2032" y="38099"/>
          <a:ext cx="1345405" cy="7000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8"/>
  <sheetViews>
    <sheetView tabSelected="1" zoomScale="80" zoomScaleNormal="80" zoomScaleSheetLayoutView="40" workbookViewId="0">
      <pane xSplit="2" ySplit="8" topLeftCell="C421" activePane="bottomRight" state="frozen"/>
      <selection pane="topRight" activeCell="C1" sqref="C1"/>
      <selection pane="bottomLeft" activeCell="A9" sqref="A9"/>
      <selection pane="bottomRight" activeCell="J431" sqref="J431"/>
    </sheetView>
  </sheetViews>
  <sheetFormatPr baseColWidth="10" defaultRowHeight="12.75" x14ac:dyDescent="0.2"/>
  <cols>
    <col min="1" max="1" width="5.5703125" style="1" bestFit="1" customWidth="1"/>
    <col min="2" max="2" width="54.28515625" style="1" customWidth="1"/>
    <col min="3" max="13" width="13.42578125" style="1" customWidth="1"/>
    <col min="14" max="16384" width="11.42578125" style="1"/>
  </cols>
  <sheetData>
    <row r="1" spans="1:13" ht="18" customHeight="1" x14ac:dyDescent="0.2">
      <c r="A1" s="20" t="s">
        <v>440</v>
      </c>
      <c r="B1" s="21"/>
      <c r="C1" s="21"/>
      <c r="D1" s="21"/>
      <c r="E1" s="21"/>
      <c r="F1" s="21"/>
      <c r="G1" s="21"/>
      <c r="H1" s="22"/>
      <c r="I1" s="22"/>
      <c r="J1" s="22"/>
      <c r="K1" s="22"/>
      <c r="L1" s="22"/>
      <c r="M1" s="23"/>
    </row>
    <row r="2" spans="1:13" ht="18" customHeight="1" x14ac:dyDescent="0.2">
      <c r="A2" s="24" t="s">
        <v>179</v>
      </c>
      <c r="B2" s="25"/>
      <c r="C2" s="25"/>
      <c r="D2" s="25"/>
      <c r="E2" s="25"/>
      <c r="F2" s="25"/>
      <c r="G2" s="25"/>
      <c r="H2" s="26"/>
      <c r="I2" s="26"/>
      <c r="J2" s="26"/>
      <c r="K2" s="26"/>
      <c r="L2" s="26"/>
      <c r="M2" s="27"/>
    </row>
    <row r="3" spans="1:13" ht="18" customHeight="1" x14ac:dyDescent="0.2">
      <c r="A3" s="24" t="s">
        <v>441</v>
      </c>
      <c r="B3" s="25"/>
      <c r="C3" s="25"/>
      <c r="D3" s="25"/>
      <c r="E3" s="25"/>
      <c r="F3" s="25"/>
      <c r="G3" s="25"/>
      <c r="H3" s="26"/>
      <c r="I3" s="26"/>
      <c r="J3" s="26"/>
      <c r="K3" s="26"/>
      <c r="L3" s="26"/>
      <c r="M3" s="27"/>
    </row>
    <row r="4" spans="1:13" ht="18" customHeight="1" x14ac:dyDescent="0.2">
      <c r="A4" s="28" t="s">
        <v>178</v>
      </c>
      <c r="B4" s="29"/>
      <c r="C4" s="29"/>
      <c r="D4" s="29"/>
      <c r="E4" s="29"/>
      <c r="F4" s="29"/>
      <c r="G4" s="29"/>
      <c r="H4" s="30"/>
      <c r="I4" s="30"/>
      <c r="J4" s="30"/>
      <c r="K4" s="30"/>
      <c r="L4" s="30"/>
      <c r="M4" s="31"/>
    </row>
    <row r="6" spans="1:13" ht="38.25" customHeight="1" x14ac:dyDescent="0.2">
      <c r="A6" s="35" t="s">
        <v>177</v>
      </c>
      <c r="B6" s="36"/>
      <c r="C6" s="11" t="s">
        <v>176</v>
      </c>
      <c r="D6" s="11" t="s">
        <v>175</v>
      </c>
      <c r="E6" s="11" t="s">
        <v>174</v>
      </c>
      <c r="F6" s="11" t="s">
        <v>173</v>
      </c>
      <c r="G6" s="11" t="s">
        <v>172</v>
      </c>
      <c r="H6" s="11" t="s">
        <v>171</v>
      </c>
      <c r="I6" s="11" t="s">
        <v>170</v>
      </c>
      <c r="J6" s="11" t="s">
        <v>169</v>
      </c>
      <c r="K6" s="11" t="s">
        <v>168</v>
      </c>
      <c r="L6" s="11" t="s">
        <v>167</v>
      </c>
      <c r="M6" s="11" t="s">
        <v>166</v>
      </c>
    </row>
    <row r="7" spans="1:13" ht="17.25" customHeight="1" x14ac:dyDescent="0.2">
      <c r="A7" s="37" t="s">
        <v>165</v>
      </c>
      <c r="B7" s="38"/>
      <c r="C7" s="10">
        <v>1</v>
      </c>
      <c r="D7" s="10">
        <v>2</v>
      </c>
      <c r="E7" s="10">
        <v>3</v>
      </c>
      <c r="F7" s="10">
        <v>4</v>
      </c>
      <c r="G7" s="10" t="s">
        <v>164</v>
      </c>
      <c r="H7" s="10">
        <v>6</v>
      </c>
      <c r="I7" s="10" t="s">
        <v>163</v>
      </c>
      <c r="J7" s="10" t="s">
        <v>162</v>
      </c>
      <c r="K7" s="10">
        <v>9</v>
      </c>
      <c r="L7" s="10">
        <v>10</v>
      </c>
      <c r="M7" s="10" t="s">
        <v>161</v>
      </c>
    </row>
    <row r="8" spans="1:13" x14ac:dyDescent="0.2">
      <c r="A8" s="33" t="s">
        <v>160</v>
      </c>
      <c r="B8" s="34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x14ac:dyDescent="0.2">
      <c r="A9" s="7"/>
      <c r="B9" s="15" t="s">
        <v>390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x14ac:dyDescent="0.2">
      <c r="A10" s="16"/>
      <c r="B10" s="17" t="s">
        <v>181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2">
      <c r="A11" s="16"/>
      <c r="B11" s="17" t="s">
        <v>182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x14ac:dyDescent="0.2">
      <c r="A12" s="16"/>
      <c r="B12" s="17" t="s">
        <v>159</v>
      </c>
      <c r="C12" s="6">
        <v>23000000</v>
      </c>
      <c r="D12" s="6">
        <v>878645</v>
      </c>
      <c r="E12" s="6">
        <f>C12+D12</f>
        <v>23878645</v>
      </c>
      <c r="F12" s="6">
        <v>23823059.859999999</v>
      </c>
      <c r="G12" s="6">
        <f>E12-F12</f>
        <v>55585.140000000596</v>
      </c>
      <c r="H12" s="6">
        <v>23823059.859999999</v>
      </c>
      <c r="I12" s="6">
        <f>F12-H12</f>
        <v>0</v>
      </c>
      <c r="J12" s="6">
        <f>E12-H12</f>
        <v>55585.140000000596</v>
      </c>
      <c r="K12" s="6">
        <f>F12</f>
        <v>23823059.859999999</v>
      </c>
      <c r="L12" s="6">
        <f>K12</f>
        <v>23823059.859999999</v>
      </c>
      <c r="M12" s="6">
        <f>H12-L12</f>
        <v>0</v>
      </c>
    </row>
    <row r="13" spans="1:13" x14ac:dyDescent="0.2">
      <c r="A13" s="16"/>
      <c r="B13" s="17" t="s">
        <v>183</v>
      </c>
      <c r="C13" s="6">
        <v>0</v>
      </c>
      <c r="D13" s="6"/>
      <c r="E13" s="6">
        <v>0</v>
      </c>
      <c r="F13" s="6"/>
      <c r="G13" s="6">
        <f t="shared" ref="G13:G76" si="0">E13-F13</f>
        <v>0</v>
      </c>
      <c r="H13" s="6"/>
      <c r="I13" s="6">
        <f t="shared" ref="I13:I76" si="1">F13-H13</f>
        <v>0</v>
      </c>
      <c r="J13" s="6">
        <f t="shared" ref="J13:J76" si="2">E13-H13</f>
        <v>0</v>
      </c>
      <c r="K13" s="6"/>
      <c r="L13" s="6"/>
      <c r="M13" s="6">
        <f t="shared" ref="M13:M76" si="3">H13-L13</f>
        <v>0</v>
      </c>
    </row>
    <row r="14" spans="1:13" x14ac:dyDescent="0.2">
      <c r="A14" s="7"/>
      <c r="B14" s="15" t="s">
        <v>391</v>
      </c>
      <c r="C14" s="6"/>
      <c r="D14" s="6"/>
      <c r="E14" s="6"/>
      <c r="F14" s="6"/>
      <c r="G14" s="6">
        <f t="shared" si="0"/>
        <v>0</v>
      </c>
      <c r="H14" s="6"/>
      <c r="I14" s="6">
        <f t="shared" si="1"/>
        <v>0</v>
      </c>
      <c r="J14" s="6">
        <f t="shared" si="2"/>
        <v>0</v>
      </c>
      <c r="K14" s="6"/>
      <c r="L14" s="6"/>
      <c r="M14" s="6">
        <f t="shared" si="3"/>
        <v>0</v>
      </c>
    </row>
    <row r="15" spans="1:13" x14ac:dyDescent="0.2">
      <c r="A15" s="16"/>
      <c r="B15" s="17" t="s">
        <v>158</v>
      </c>
      <c r="C15" s="6">
        <v>20800000</v>
      </c>
      <c r="D15" s="6">
        <v>1966557</v>
      </c>
      <c r="E15" s="6">
        <f>C15+D15</f>
        <v>22766557</v>
      </c>
      <c r="F15" s="6">
        <v>22820464.129999999</v>
      </c>
      <c r="G15" s="6">
        <f t="shared" si="0"/>
        <v>-53907.129999998957</v>
      </c>
      <c r="H15" s="6">
        <f>F15</f>
        <v>22820464.129999999</v>
      </c>
      <c r="I15" s="6">
        <f t="shared" si="1"/>
        <v>0</v>
      </c>
      <c r="J15" s="6">
        <f t="shared" si="2"/>
        <v>-53907.129999998957</v>
      </c>
      <c r="K15" s="6">
        <f>H15</f>
        <v>22820464.129999999</v>
      </c>
      <c r="L15" s="6">
        <f>K15</f>
        <v>22820464.129999999</v>
      </c>
      <c r="M15" s="6">
        <f t="shared" si="3"/>
        <v>0</v>
      </c>
    </row>
    <row r="16" spans="1:13" x14ac:dyDescent="0.2">
      <c r="A16" s="16"/>
      <c r="B16" s="17" t="s">
        <v>157</v>
      </c>
      <c r="C16" s="6">
        <v>0</v>
      </c>
      <c r="D16" s="6"/>
      <c r="E16" s="6">
        <f t="shared" ref="E16" si="4">C16</f>
        <v>0</v>
      </c>
      <c r="F16" s="6"/>
      <c r="G16" s="6">
        <f t="shared" si="0"/>
        <v>0</v>
      </c>
      <c r="H16" s="6">
        <v>0</v>
      </c>
      <c r="I16" s="6">
        <f t="shared" si="1"/>
        <v>0</v>
      </c>
      <c r="J16" s="6">
        <f t="shared" si="2"/>
        <v>0</v>
      </c>
      <c r="K16" s="6">
        <v>0</v>
      </c>
      <c r="L16" s="6">
        <v>0</v>
      </c>
      <c r="M16" s="6">
        <f t="shared" si="3"/>
        <v>0</v>
      </c>
    </row>
    <row r="17" spans="1:13" x14ac:dyDescent="0.2">
      <c r="A17" s="16"/>
      <c r="B17" s="17" t="s">
        <v>184</v>
      </c>
      <c r="C17" s="6"/>
      <c r="D17" s="6"/>
      <c r="E17" s="6"/>
      <c r="F17" s="6"/>
      <c r="G17" s="6">
        <f t="shared" si="0"/>
        <v>0</v>
      </c>
      <c r="H17" s="6"/>
      <c r="I17" s="6">
        <f t="shared" si="1"/>
        <v>0</v>
      </c>
      <c r="J17" s="6">
        <f t="shared" si="2"/>
        <v>0</v>
      </c>
      <c r="K17" s="6"/>
      <c r="L17" s="6"/>
      <c r="M17" s="6">
        <f t="shared" si="3"/>
        <v>0</v>
      </c>
    </row>
    <row r="18" spans="1:13" ht="25.5" x14ac:dyDescent="0.2">
      <c r="A18" s="16"/>
      <c r="B18" s="17" t="s">
        <v>156</v>
      </c>
      <c r="C18" s="6"/>
      <c r="D18" s="6"/>
      <c r="E18" s="6"/>
      <c r="F18" s="6"/>
      <c r="G18" s="6">
        <f t="shared" si="0"/>
        <v>0</v>
      </c>
      <c r="H18" s="6"/>
      <c r="I18" s="6">
        <f t="shared" si="1"/>
        <v>0</v>
      </c>
      <c r="J18" s="6">
        <f t="shared" si="2"/>
        <v>0</v>
      </c>
      <c r="K18" s="6"/>
      <c r="L18" s="6"/>
      <c r="M18" s="6">
        <f t="shared" si="3"/>
        <v>0</v>
      </c>
    </row>
    <row r="19" spans="1:13" x14ac:dyDescent="0.2">
      <c r="A19" s="7"/>
      <c r="B19" s="15" t="s">
        <v>155</v>
      </c>
      <c r="C19" s="6"/>
      <c r="D19" s="6"/>
      <c r="E19" s="6"/>
      <c r="F19" s="6"/>
      <c r="G19" s="6">
        <f t="shared" si="0"/>
        <v>0</v>
      </c>
      <c r="H19" s="6"/>
      <c r="I19" s="6">
        <f t="shared" si="1"/>
        <v>0</v>
      </c>
      <c r="J19" s="6">
        <f t="shared" si="2"/>
        <v>0</v>
      </c>
      <c r="K19" s="6"/>
      <c r="L19" s="6"/>
      <c r="M19" s="6">
        <f t="shared" si="3"/>
        <v>0</v>
      </c>
    </row>
    <row r="20" spans="1:13" x14ac:dyDescent="0.2">
      <c r="A20" s="16"/>
      <c r="B20" s="17" t="s">
        <v>154</v>
      </c>
      <c r="C20" s="6"/>
      <c r="D20" s="6"/>
      <c r="E20" s="6"/>
      <c r="F20" s="6"/>
      <c r="G20" s="6">
        <f t="shared" si="0"/>
        <v>0</v>
      </c>
      <c r="H20" s="6"/>
      <c r="I20" s="6">
        <f t="shared" si="1"/>
        <v>0</v>
      </c>
      <c r="J20" s="6">
        <f t="shared" si="2"/>
        <v>0</v>
      </c>
      <c r="K20" s="6"/>
      <c r="L20" s="6"/>
      <c r="M20" s="6">
        <f t="shared" si="3"/>
        <v>0</v>
      </c>
    </row>
    <row r="21" spans="1:13" x14ac:dyDescent="0.2">
      <c r="A21" s="16"/>
      <c r="B21" s="17" t="s">
        <v>153</v>
      </c>
      <c r="C21" s="6">
        <v>9600000</v>
      </c>
      <c r="D21" s="6">
        <v>366733</v>
      </c>
      <c r="E21" s="6">
        <f>C21+D21</f>
        <v>9966733</v>
      </c>
      <c r="F21" s="6">
        <v>9864759.1999999993</v>
      </c>
      <c r="G21" s="6">
        <f t="shared" si="0"/>
        <v>101973.80000000075</v>
      </c>
      <c r="H21" s="6">
        <f>F21</f>
        <v>9864759.1999999993</v>
      </c>
      <c r="I21" s="6">
        <f t="shared" si="1"/>
        <v>0</v>
      </c>
      <c r="J21" s="6">
        <f t="shared" si="2"/>
        <v>101973.80000000075</v>
      </c>
      <c r="K21" s="6">
        <f>H21</f>
        <v>9864759.1999999993</v>
      </c>
      <c r="L21" s="6">
        <f>K21</f>
        <v>9864759.1999999993</v>
      </c>
      <c r="M21" s="6">
        <f t="shared" si="3"/>
        <v>0</v>
      </c>
    </row>
    <row r="22" spans="1:13" x14ac:dyDescent="0.2">
      <c r="A22" s="16"/>
      <c r="B22" s="17" t="s">
        <v>152</v>
      </c>
      <c r="C22" s="6"/>
      <c r="D22" s="6"/>
      <c r="E22" s="6"/>
      <c r="F22" s="6"/>
      <c r="G22" s="6">
        <f t="shared" si="0"/>
        <v>0</v>
      </c>
      <c r="H22" s="6"/>
      <c r="I22" s="6">
        <f t="shared" si="1"/>
        <v>0</v>
      </c>
      <c r="J22" s="6">
        <f t="shared" si="2"/>
        <v>0</v>
      </c>
      <c r="K22" s="6"/>
      <c r="L22" s="6"/>
      <c r="M22" s="6">
        <f t="shared" si="3"/>
        <v>0</v>
      </c>
    </row>
    <row r="23" spans="1:13" x14ac:dyDescent="0.2">
      <c r="A23" s="16"/>
      <c r="B23" s="17" t="s">
        <v>151</v>
      </c>
      <c r="C23" s="6"/>
      <c r="D23" s="6"/>
      <c r="E23" s="6"/>
      <c r="F23" s="6"/>
      <c r="G23" s="6">
        <f t="shared" si="0"/>
        <v>0</v>
      </c>
      <c r="H23" s="6"/>
      <c r="I23" s="6">
        <f t="shared" si="1"/>
        <v>0</v>
      </c>
      <c r="J23" s="6">
        <f t="shared" si="2"/>
        <v>0</v>
      </c>
      <c r="K23" s="6"/>
      <c r="L23" s="6"/>
      <c r="M23" s="6">
        <f t="shared" si="3"/>
        <v>0</v>
      </c>
    </row>
    <row r="24" spans="1:13" x14ac:dyDescent="0.2">
      <c r="A24" s="16"/>
      <c r="B24" s="17" t="s">
        <v>185</v>
      </c>
      <c r="C24" s="6"/>
      <c r="D24" s="6"/>
      <c r="E24" s="6"/>
      <c r="F24" s="6"/>
      <c r="G24" s="6">
        <f t="shared" si="0"/>
        <v>0</v>
      </c>
      <c r="H24" s="6"/>
      <c r="I24" s="6">
        <f t="shared" si="1"/>
        <v>0</v>
      </c>
      <c r="J24" s="6">
        <f t="shared" si="2"/>
        <v>0</v>
      </c>
      <c r="K24" s="6"/>
      <c r="L24" s="6"/>
      <c r="M24" s="6">
        <f t="shared" si="3"/>
        <v>0</v>
      </c>
    </row>
    <row r="25" spans="1:13" ht="25.5" x14ac:dyDescent="0.2">
      <c r="A25" s="16"/>
      <c r="B25" s="17" t="s">
        <v>186</v>
      </c>
      <c r="C25" s="6"/>
      <c r="D25" s="6"/>
      <c r="E25" s="6"/>
      <c r="F25" s="6"/>
      <c r="G25" s="6">
        <f t="shared" si="0"/>
        <v>0</v>
      </c>
      <c r="H25" s="6"/>
      <c r="I25" s="6">
        <f t="shared" si="1"/>
        <v>0</v>
      </c>
      <c r="J25" s="6">
        <f t="shared" si="2"/>
        <v>0</v>
      </c>
      <c r="K25" s="6"/>
      <c r="L25" s="6"/>
      <c r="M25" s="6">
        <f t="shared" si="3"/>
        <v>0</v>
      </c>
    </row>
    <row r="26" spans="1:13" x14ac:dyDescent="0.2">
      <c r="A26" s="16"/>
      <c r="B26" s="17" t="s">
        <v>187</v>
      </c>
      <c r="C26" s="6"/>
      <c r="D26" s="6"/>
      <c r="E26" s="6"/>
      <c r="F26" s="6"/>
      <c r="G26" s="6">
        <f t="shared" si="0"/>
        <v>0</v>
      </c>
      <c r="H26" s="6"/>
      <c r="I26" s="6">
        <f t="shared" si="1"/>
        <v>0</v>
      </c>
      <c r="J26" s="6">
        <f t="shared" si="2"/>
        <v>0</v>
      </c>
      <c r="K26" s="6"/>
      <c r="L26" s="6"/>
      <c r="M26" s="6">
        <f t="shared" si="3"/>
        <v>0</v>
      </c>
    </row>
    <row r="27" spans="1:13" ht="25.5" x14ac:dyDescent="0.2">
      <c r="A27" s="16"/>
      <c r="B27" s="17" t="s">
        <v>188</v>
      </c>
      <c r="C27" s="6"/>
      <c r="D27" s="6"/>
      <c r="E27" s="6"/>
      <c r="F27" s="6"/>
      <c r="G27" s="6">
        <f t="shared" si="0"/>
        <v>0</v>
      </c>
      <c r="H27" s="6"/>
      <c r="I27" s="6">
        <f t="shared" si="1"/>
        <v>0</v>
      </c>
      <c r="J27" s="6">
        <f t="shared" si="2"/>
        <v>0</v>
      </c>
      <c r="K27" s="6"/>
      <c r="L27" s="6"/>
      <c r="M27" s="6">
        <f t="shared" si="3"/>
        <v>0</v>
      </c>
    </row>
    <row r="28" spans="1:13" x14ac:dyDescent="0.2">
      <c r="A28" s="7"/>
      <c r="B28" s="15" t="s">
        <v>150</v>
      </c>
      <c r="C28" s="6"/>
      <c r="D28" s="6"/>
      <c r="E28" s="6"/>
      <c r="F28" s="6"/>
      <c r="G28" s="6">
        <f t="shared" si="0"/>
        <v>0</v>
      </c>
      <c r="H28" s="6"/>
      <c r="I28" s="6">
        <f t="shared" si="1"/>
        <v>0</v>
      </c>
      <c r="J28" s="6">
        <f t="shared" si="2"/>
        <v>0</v>
      </c>
      <c r="K28" s="6"/>
      <c r="L28" s="6"/>
      <c r="M28" s="6">
        <f t="shared" si="3"/>
        <v>0</v>
      </c>
    </row>
    <row r="29" spans="1:13" x14ac:dyDescent="0.2">
      <c r="A29" s="16"/>
      <c r="B29" s="17" t="s">
        <v>149</v>
      </c>
      <c r="C29" s="6">
        <v>6255289.6799999997</v>
      </c>
      <c r="D29" s="6">
        <v>120200</v>
      </c>
      <c r="E29" s="6">
        <f>C29+D29</f>
        <v>6375489.6799999997</v>
      </c>
      <c r="F29" s="6">
        <v>6461597.2999999998</v>
      </c>
      <c r="G29" s="6">
        <f t="shared" si="0"/>
        <v>-86107.620000000112</v>
      </c>
      <c r="H29" s="6">
        <f>F29</f>
        <v>6461597.2999999998</v>
      </c>
      <c r="I29" s="6">
        <f t="shared" si="1"/>
        <v>0</v>
      </c>
      <c r="J29" s="6">
        <f t="shared" si="2"/>
        <v>-86107.620000000112</v>
      </c>
      <c r="K29" s="6">
        <f>H29</f>
        <v>6461597.2999999998</v>
      </c>
      <c r="L29" s="6">
        <f>K29</f>
        <v>6461597.2999999998</v>
      </c>
      <c r="M29" s="6">
        <f t="shared" si="3"/>
        <v>0</v>
      </c>
    </row>
    <row r="30" spans="1:13" x14ac:dyDescent="0.2">
      <c r="A30" s="16"/>
      <c r="B30" s="17" t="s">
        <v>148</v>
      </c>
      <c r="C30" s="6"/>
      <c r="D30" s="6"/>
      <c r="E30" s="6"/>
      <c r="F30" s="6"/>
      <c r="G30" s="6">
        <f t="shared" si="0"/>
        <v>0</v>
      </c>
      <c r="H30" s="6"/>
      <c r="I30" s="6">
        <f t="shared" si="1"/>
        <v>0</v>
      </c>
      <c r="J30" s="6">
        <f t="shared" si="2"/>
        <v>0</v>
      </c>
      <c r="K30" s="6"/>
      <c r="L30" s="6"/>
      <c r="M30" s="6">
        <f t="shared" si="3"/>
        <v>0</v>
      </c>
    </row>
    <row r="31" spans="1:13" x14ac:dyDescent="0.2">
      <c r="A31" s="16"/>
      <c r="B31" s="17" t="s">
        <v>147</v>
      </c>
      <c r="C31" s="6">
        <v>544710.36</v>
      </c>
      <c r="D31" s="6">
        <v>13500</v>
      </c>
      <c r="E31" s="6">
        <f>C31+D31</f>
        <v>558210.36</v>
      </c>
      <c r="F31" s="6">
        <v>455955.12</v>
      </c>
      <c r="G31" s="6">
        <f t="shared" si="0"/>
        <v>102255.23999999999</v>
      </c>
      <c r="H31" s="6">
        <f>F31</f>
        <v>455955.12</v>
      </c>
      <c r="I31" s="6">
        <f t="shared" si="1"/>
        <v>0</v>
      </c>
      <c r="J31" s="6">
        <f t="shared" si="2"/>
        <v>102255.23999999999</v>
      </c>
      <c r="K31" s="6">
        <f>H31</f>
        <v>455955.12</v>
      </c>
      <c r="L31" s="6">
        <f>K31</f>
        <v>455955.12</v>
      </c>
      <c r="M31" s="6">
        <f t="shared" si="3"/>
        <v>0</v>
      </c>
    </row>
    <row r="32" spans="1:13" x14ac:dyDescent="0.2">
      <c r="A32" s="16"/>
      <c r="B32" s="17" t="s">
        <v>146</v>
      </c>
      <c r="C32" s="6"/>
      <c r="D32" s="6"/>
      <c r="E32" s="6">
        <f t="shared" ref="E32" si="5">C32</f>
        <v>0</v>
      </c>
      <c r="F32" s="6"/>
      <c r="G32" s="6">
        <f t="shared" si="0"/>
        <v>0</v>
      </c>
      <c r="H32" s="6">
        <v>0</v>
      </c>
      <c r="I32" s="6">
        <f t="shared" si="1"/>
        <v>0</v>
      </c>
      <c r="J32" s="6">
        <f t="shared" si="2"/>
        <v>0</v>
      </c>
      <c r="K32" s="6">
        <v>0</v>
      </c>
      <c r="L32" s="6">
        <v>0</v>
      </c>
      <c r="M32" s="6">
        <f t="shared" si="3"/>
        <v>0</v>
      </c>
    </row>
    <row r="33" spans="1:13" x14ac:dyDescent="0.2">
      <c r="A33" s="7"/>
      <c r="B33" s="15" t="s">
        <v>392</v>
      </c>
      <c r="C33" s="6"/>
      <c r="D33" s="6"/>
      <c r="E33" s="6"/>
      <c r="F33" s="6"/>
      <c r="G33" s="6">
        <f t="shared" si="0"/>
        <v>0</v>
      </c>
      <c r="H33" s="6"/>
      <c r="I33" s="6">
        <f t="shared" si="1"/>
        <v>0</v>
      </c>
      <c r="J33" s="6">
        <f t="shared" si="2"/>
        <v>0</v>
      </c>
      <c r="K33" s="6"/>
      <c r="L33" s="6"/>
      <c r="M33" s="6">
        <f t="shared" si="3"/>
        <v>0</v>
      </c>
    </row>
    <row r="34" spans="1:13" x14ac:dyDescent="0.2">
      <c r="A34" s="16"/>
      <c r="B34" s="17" t="s">
        <v>145</v>
      </c>
      <c r="C34" s="6"/>
      <c r="D34" s="6"/>
      <c r="E34" s="6"/>
      <c r="F34" s="6"/>
      <c r="G34" s="6">
        <f t="shared" si="0"/>
        <v>0</v>
      </c>
      <c r="H34" s="6"/>
      <c r="I34" s="6">
        <f t="shared" si="1"/>
        <v>0</v>
      </c>
      <c r="J34" s="6">
        <f t="shared" si="2"/>
        <v>0</v>
      </c>
      <c r="K34" s="6"/>
      <c r="L34" s="6"/>
      <c r="M34" s="6">
        <f t="shared" si="3"/>
        <v>0</v>
      </c>
    </row>
    <row r="35" spans="1:13" x14ac:dyDescent="0.2">
      <c r="A35" s="16"/>
      <c r="B35" s="17" t="s">
        <v>144</v>
      </c>
      <c r="C35" s="6">
        <v>600000</v>
      </c>
      <c r="D35" s="6">
        <v>-152000</v>
      </c>
      <c r="E35" s="6">
        <f>C35+D35</f>
        <v>448000</v>
      </c>
      <c r="F35" s="6">
        <v>134718.91</v>
      </c>
      <c r="G35" s="6">
        <f t="shared" si="0"/>
        <v>313281.08999999997</v>
      </c>
      <c r="H35" s="6">
        <f>F35</f>
        <v>134718.91</v>
      </c>
      <c r="I35" s="6">
        <f t="shared" si="1"/>
        <v>0</v>
      </c>
      <c r="J35" s="6">
        <f t="shared" si="2"/>
        <v>313281.08999999997</v>
      </c>
      <c r="K35" s="6">
        <f>H35</f>
        <v>134718.91</v>
      </c>
      <c r="L35" s="6">
        <f>K35</f>
        <v>134718.91</v>
      </c>
      <c r="M35" s="6">
        <f t="shared" si="3"/>
        <v>0</v>
      </c>
    </row>
    <row r="36" spans="1:13" x14ac:dyDescent="0.2">
      <c r="A36" s="16"/>
      <c r="B36" s="17" t="s">
        <v>189</v>
      </c>
      <c r="C36" s="6"/>
      <c r="D36" s="6"/>
      <c r="E36" s="6"/>
      <c r="F36" s="6"/>
      <c r="G36" s="6">
        <f t="shared" si="0"/>
        <v>0</v>
      </c>
      <c r="H36" s="6"/>
      <c r="I36" s="6">
        <f t="shared" si="1"/>
        <v>0</v>
      </c>
      <c r="J36" s="6">
        <f t="shared" si="2"/>
        <v>0</v>
      </c>
      <c r="K36" s="6"/>
      <c r="L36" s="6"/>
      <c r="M36" s="6">
        <f t="shared" si="3"/>
        <v>0</v>
      </c>
    </row>
    <row r="37" spans="1:13" x14ac:dyDescent="0.2">
      <c r="A37" s="16"/>
      <c r="B37" s="17" t="s">
        <v>143</v>
      </c>
      <c r="C37" s="6"/>
      <c r="D37" s="6"/>
      <c r="E37" s="6"/>
      <c r="F37" s="6"/>
      <c r="G37" s="6">
        <f t="shared" si="0"/>
        <v>0</v>
      </c>
      <c r="H37" s="6"/>
      <c r="I37" s="6">
        <f t="shared" si="1"/>
        <v>0</v>
      </c>
      <c r="J37" s="6">
        <f t="shared" si="2"/>
        <v>0</v>
      </c>
      <c r="K37" s="6"/>
      <c r="L37" s="6"/>
      <c r="M37" s="6">
        <f t="shared" si="3"/>
        <v>0</v>
      </c>
    </row>
    <row r="38" spans="1:13" x14ac:dyDescent="0.2">
      <c r="A38" s="16"/>
      <c r="B38" s="17" t="s">
        <v>142</v>
      </c>
      <c r="C38" s="6">
        <v>150000</v>
      </c>
      <c r="D38" s="6"/>
      <c r="E38" s="6">
        <f>C38+D38</f>
        <v>150000</v>
      </c>
      <c r="F38" s="6"/>
      <c r="G38" s="6">
        <f t="shared" si="0"/>
        <v>150000</v>
      </c>
      <c r="H38" s="6">
        <v>0</v>
      </c>
      <c r="I38" s="6">
        <f t="shared" si="1"/>
        <v>0</v>
      </c>
      <c r="J38" s="6">
        <f t="shared" si="2"/>
        <v>150000</v>
      </c>
      <c r="K38" s="6">
        <v>0</v>
      </c>
      <c r="L38" s="6">
        <v>0</v>
      </c>
      <c r="M38" s="6">
        <f t="shared" si="3"/>
        <v>0</v>
      </c>
    </row>
    <row r="39" spans="1:13" x14ac:dyDescent="0.2">
      <c r="A39" s="16"/>
      <c r="B39" s="17" t="s">
        <v>141</v>
      </c>
      <c r="C39" s="6">
        <v>450000</v>
      </c>
      <c r="D39" s="6">
        <v>-531727</v>
      </c>
      <c r="E39" s="6">
        <f>C39+D39</f>
        <v>-81727</v>
      </c>
      <c r="F39" s="6">
        <v>366909</v>
      </c>
      <c r="G39" s="6">
        <f t="shared" si="0"/>
        <v>-448636</v>
      </c>
      <c r="H39" s="6">
        <f>F39</f>
        <v>366909</v>
      </c>
      <c r="I39" s="6">
        <f t="shared" si="1"/>
        <v>0</v>
      </c>
      <c r="J39" s="6">
        <f t="shared" si="2"/>
        <v>-448636</v>
      </c>
      <c r="K39" s="6">
        <f>H39</f>
        <v>366909</v>
      </c>
      <c r="L39" s="6">
        <f>K39</f>
        <v>366909</v>
      </c>
      <c r="M39" s="6">
        <f t="shared" si="3"/>
        <v>0</v>
      </c>
    </row>
    <row r="40" spans="1:13" x14ac:dyDescent="0.2">
      <c r="A40" s="7"/>
      <c r="B40" s="15" t="s">
        <v>140</v>
      </c>
      <c r="C40" s="6"/>
      <c r="D40" s="6"/>
      <c r="E40" s="6"/>
      <c r="F40" s="6"/>
      <c r="G40" s="6">
        <f t="shared" si="0"/>
        <v>0</v>
      </c>
      <c r="H40" s="6"/>
      <c r="I40" s="6">
        <f t="shared" si="1"/>
        <v>0</v>
      </c>
      <c r="J40" s="6">
        <f t="shared" si="2"/>
        <v>0</v>
      </c>
      <c r="K40" s="6"/>
      <c r="L40" s="6"/>
      <c r="M40" s="6">
        <f t="shared" si="3"/>
        <v>0</v>
      </c>
    </row>
    <row r="41" spans="1:13" x14ac:dyDescent="0.2">
      <c r="A41" s="16"/>
      <c r="B41" s="17" t="s">
        <v>139</v>
      </c>
      <c r="C41" s="6"/>
      <c r="D41" s="6"/>
      <c r="E41" s="6"/>
      <c r="F41" s="6"/>
      <c r="G41" s="6">
        <f t="shared" si="0"/>
        <v>0</v>
      </c>
      <c r="H41" s="6"/>
      <c r="I41" s="6">
        <f t="shared" si="1"/>
        <v>0</v>
      </c>
      <c r="J41" s="6">
        <f t="shared" si="2"/>
        <v>0</v>
      </c>
      <c r="K41" s="6"/>
      <c r="L41" s="6"/>
      <c r="M41" s="6">
        <f t="shared" si="3"/>
        <v>0</v>
      </c>
    </row>
    <row r="42" spans="1:13" x14ac:dyDescent="0.2">
      <c r="A42" s="7"/>
      <c r="B42" s="15" t="s">
        <v>394</v>
      </c>
      <c r="C42" s="6"/>
      <c r="D42" s="6"/>
      <c r="E42" s="6"/>
      <c r="F42" s="6"/>
      <c r="G42" s="6">
        <f t="shared" si="0"/>
        <v>0</v>
      </c>
      <c r="H42" s="6"/>
      <c r="I42" s="6">
        <f t="shared" si="1"/>
        <v>0</v>
      </c>
      <c r="J42" s="6">
        <f t="shared" si="2"/>
        <v>0</v>
      </c>
      <c r="K42" s="6"/>
      <c r="L42" s="6"/>
      <c r="M42" s="6">
        <f t="shared" si="3"/>
        <v>0</v>
      </c>
    </row>
    <row r="43" spans="1:13" x14ac:dyDescent="0.2">
      <c r="A43" s="16"/>
      <c r="B43" s="17" t="s">
        <v>138</v>
      </c>
      <c r="C43" s="6">
        <v>950000</v>
      </c>
      <c r="D43" s="6">
        <v>1660158.66</v>
      </c>
      <c r="E43" s="6">
        <f>C43+D43</f>
        <v>2610158.66</v>
      </c>
      <c r="F43" s="6">
        <v>2523564.52</v>
      </c>
      <c r="G43" s="6">
        <f t="shared" si="0"/>
        <v>86594.14000000013</v>
      </c>
      <c r="H43" s="6">
        <f>F43</f>
        <v>2523564.52</v>
      </c>
      <c r="I43" s="6">
        <f t="shared" si="1"/>
        <v>0</v>
      </c>
      <c r="J43" s="6">
        <f t="shared" si="2"/>
        <v>86594.14000000013</v>
      </c>
      <c r="K43" s="6">
        <f>H43</f>
        <v>2523564.52</v>
      </c>
      <c r="L43" s="6">
        <f>K43</f>
        <v>2523564.52</v>
      </c>
      <c r="M43" s="6">
        <f t="shared" si="3"/>
        <v>0</v>
      </c>
    </row>
    <row r="44" spans="1:13" x14ac:dyDescent="0.2">
      <c r="A44" s="16"/>
      <c r="B44" s="17" t="s">
        <v>190</v>
      </c>
      <c r="C44" s="6"/>
      <c r="D44" s="6"/>
      <c r="E44" s="6"/>
      <c r="F44" s="6"/>
      <c r="G44" s="6">
        <f t="shared" si="0"/>
        <v>0</v>
      </c>
      <c r="H44" s="6"/>
      <c r="I44" s="6">
        <f t="shared" si="1"/>
        <v>0</v>
      </c>
      <c r="J44" s="6">
        <f t="shared" si="2"/>
        <v>0</v>
      </c>
      <c r="K44" s="6"/>
      <c r="L44" s="6"/>
      <c r="M44" s="6">
        <f t="shared" si="3"/>
        <v>0</v>
      </c>
    </row>
    <row r="45" spans="1:13" x14ac:dyDescent="0.2">
      <c r="A45" s="39" t="s">
        <v>137</v>
      </c>
      <c r="B45" s="40"/>
      <c r="C45" s="6"/>
      <c r="D45" s="6"/>
      <c r="E45" s="6"/>
      <c r="F45" s="6"/>
      <c r="G45" s="6">
        <f t="shared" si="0"/>
        <v>0</v>
      </c>
      <c r="H45" s="6"/>
      <c r="I45" s="6">
        <f t="shared" si="1"/>
        <v>0</v>
      </c>
      <c r="J45" s="6">
        <f t="shared" si="2"/>
        <v>0</v>
      </c>
      <c r="K45" s="6"/>
      <c r="L45" s="6"/>
      <c r="M45" s="6">
        <f t="shared" si="3"/>
        <v>0</v>
      </c>
    </row>
    <row r="46" spans="1:13" ht="25.5" x14ac:dyDescent="0.2">
      <c r="A46" s="7"/>
      <c r="B46" s="15" t="s">
        <v>393</v>
      </c>
      <c r="C46" s="6"/>
      <c r="D46" s="6"/>
      <c r="E46" s="6"/>
      <c r="F46" s="6"/>
      <c r="G46" s="6">
        <f t="shared" si="0"/>
        <v>0</v>
      </c>
      <c r="H46" s="6"/>
      <c r="I46" s="6">
        <f t="shared" si="1"/>
        <v>0</v>
      </c>
      <c r="J46" s="6">
        <f t="shared" si="2"/>
        <v>0</v>
      </c>
      <c r="K46" s="6"/>
      <c r="L46" s="6"/>
      <c r="M46" s="6">
        <f t="shared" si="3"/>
        <v>0</v>
      </c>
    </row>
    <row r="47" spans="1:13" x14ac:dyDescent="0.2">
      <c r="A47" s="16"/>
      <c r="B47" s="17" t="s">
        <v>136</v>
      </c>
      <c r="C47" s="6">
        <v>350000.04</v>
      </c>
      <c r="D47" s="6">
        <v>155704.22</v>
      </c>
      <c r="E47" s="6">
        <f>C47+D47</f>
        <v>505704.26</v>
      </c>
      <c r="F47" s="6">
        <v>457232.8</v>
      </c>
      <c r="G47" s="6">
        <f t="shared" si="0"/>
        <v>48471.460000000021</v>
      </c>
      <c r="H47" s="6">
        <f>F47</f>
        <v>457232.8</v>
      </c>
      <c r="I47" s="6">
        <f t="shared" si="1"/>
        <v>0</v>
      </c>
      <c r="J47" s="6">
        <f t="shared" si="2"/>
        <v>48471.460000000021</v>
      </c>
      <c r="K47" s="6">
        <f>H47</f>
        <v>457232.8</v>
      </c>
      <c r="L47" s="6">
        <f>K47</f>
        <v>457232.8</v>
      </c>
      <c r="M47" s="6">
        <f t="shared" si="3"/>
        <v>0</v>
      </c>
    </row>
    <row r="48" spans="1:13" x14ac:dyDescent="0.2">
      <c r="A48" s="16"/>
      <c r="B48" s="17" t="s">
        <v>135</v>
      </c>
      <c r="C48" s="6">
        <v>249999.96</v>
      </c>
      <c r="D48" s="6">
        <v>75298.559999999998</v>
      </c>
      <c r="E48" s="6">
        <f>C48+D48</f>
        <v>325298.52</v>
      </c>
      <c r="F48" s="6">
        <v>324305.82</v>
      </c>
      <c r="G48" s="6">
        <f t="shared" si="0"/>
        <v>992.70000000001164</v>
      </c>
      <c r="H48" s="6">
        <f>F48</f>
        <v>324305.82</v>
      </c>
      <c r="I48" s="6">
        <f t="shared" si="1"/>
        <v>0</v>
      </c>
      <c r="J48" s="6">
        <v>162555.56</v>
      </c>
      <c r="K48" s="6">
        <f>H48</f>
        <v>324305.82</v>
      </c>
      <c r="L48" s="6">
        <f>K48</f>
        <v>324305.82</v>
      </c>
      <c r="M48" s="6">
        <f t="shared" si="3"/>
        <v>0</v>
      </c>
    </row>
    <row r="49" spans="1:13" x14ac:dyDescent="0.2">
      <c r="A49" s="16"/>
      <c r="B49" s="17" t="s">
        <v>191</v>
      </c>
      <c r="C49" s="6"/>
      <c r="D49" s="6"/>
      <c r="E49" s="6"/>
      <c r="F49" s="6"/>
      <c r="G49" s="6">
        <f t="shared" si="0"/>
        <v>0</v>
      </c>
      <c r="H49" s="6"/>
      <c r="I49" s="6">
        <f t="shared" si="1"/>
        <v>0</v>
      </c>
      <c r="J49" s="6">
        <f t="shared" si="2"/>
        <v>0</v>
      </c>
      <c r="K49" s="6"/>
      <c r="L49" s="6"/>
      <c r="M49" s="6">
        <f t="shared" si="3"/>
        <v>0</v>
      </c>
    </row>
    <row r="50" spans="1:13" ht="25.5" x14ac:dyDescent="0.2">
      <c r="A50" s="16"/>
      <c r="B50" s="17" t="s">
        <v>134</v>
      </c>
      <c r="C50" s="6">
        <v>90000</v>
      </c>
      <c r="D50" s="6">
        <v>-42725.07</v>
      </c>
      <c r="E50" s="6">
        <f>C50+D50</f>
        <v>47274.93</v>
      </c>
      <c r="F50" s="6">
        <v>47203.34</v>
      </c>
      <c r="G50" s="6">
        <f t="shared" si="0"/>
        <v>71.590000000003783</v>
      </c>
      <c r="H50" s="6">
        <f>F50</f>
        <v>47203.34</v>
      </c>
      <c r="I50" s="6">
        <v>0</v>
      </c>
      <c r="J50" s="6">
        <f t="shared" si="2"/>
        <v>71.590000000003783</v>
      </c>
      <c r="K50" s="6">
        <f>H50</f>
        <v>47203.34</v>
      </c>
      <c r="L50" s="6">
        <f>K50</f>
        <v>47203.34</v>
      </c>
      <c r="M50" s="6">
        <f t="shared" si="3"/>
        <v>0</v>
      </c>
    </row>
    <row r="51" spans="1:13" x14ac:dyDescent="0.2">
      <c r="A51" s="16"/>
      <c r="B51" s="17" t="s">
        <v>133</v>
      </c>
      <c r="C51" s="6">
        <v>222096.96</v>
      </c>
      <c r="D51" s="6">
        <v>285706.98</v>
      </c>
      <c r="E51" s="6">
        <f>C51+D51</f>
        <v>507803.93999999994</v>
      </c>
      <c r="F51" s="6">
        <v>565706.88</v>
      </c>
      <c r="G51" s="6">
        <f t="shared" si="0"/>
        <v>-57902.940000000061</v>
      </c>
      <c r="H51" s="6">
        <f>F51</f>
        <v>565706.88</v>
      </c>
      <c r="I51" s="6">
        <f t="shared" si="1"/>
        <v>0</v>
      </c>
      <c r="J51" s="6">
        <f t="shared" si="2"/>
        <v>-57902.940000000061</v>
      </c>
      <c r="K51" s="6">
        <f>H51</f>
        <v>565706.88</v>
      </c>
      <c r="L51" s="6">
        <f>K51</f>
        <v>565706.88</v>
      </c>
      <c r="M51" s="6">
        <f t="shared" si="3"/>
        <v>0</v>
      </c>
    </row>
    <row r="52" spans="1:13" x14ac:dyDescent="0.2">
      <c r="A52" s="16"/>
      <c r="B52" s="17" t="s">
        <v>132</v>
      </c>
      <c r="C52" s="6">
        <v>237649.96</v>
      </c>
      <c r="D52" s="6">
        <v>-39537.480000000003</v>
      </c>
      <c r="E52" s="6">
        <f>C52+D52</f>
        <v>198112.47999999998</v>
      </c>
      <c r="F52" s="6">
        <v>210461.48</v>
      </c>
      <c r="G52" s="6">
        <f t="shared" si="0"/>
        <v>-12349.000000000029</v>
      </c>
      <c r="H52" s="6">
        <f>F52</f>
        <v>210461.48</v>
      </c>
      <c r="I52" s="6">
        <f t="shared" si="1"/>
        <v>0</v>
      </c>
      <c r="J52" s="6">
        <f t="shared" si="2"/>
        <v>-12349.000000000029</v>
      </c>
      <c r="K52" s="6">
        <f>H52</f>
        <v>210461.48</v>
      </c>
      <c r="L52" s="6">
        <f>K52</f>
        <v>210461.48</v>
      </c>
      <c r="M52" s="6">
        <f t="shared" si="3"/>
        <v>0</v>
      </c>
    </row>
    <row r="53" spans="1:13" x14ac:dyDescent="0.2">
      <c r="A53" s="16"/>
      <c r="B53" s="17" t="s">
        <v>131</v>
      </c>
      <c r="C53" s="6">
        <v>307902.96000000002</v>
      </c>
      <c r="D53" s="6">
        <v>95626</v>
      </c>
      <c r="E53" s="6">
        <f>C53+D53</f>
        <v>403528.96000000002</v>
      </c>
      <c r="F53" s="6">
        <v>345618.64</v>
      </c>
      <c r="G53" s="6">
        <f t="shared" si="0"/>
        <v>57910.320000000007</v>
      </c>
      <c r="H53" s="6">
        <f>F53</f>
        <v>345618.64</v>
      </c>
      <c r="I53" s="6">
        <f t="shared" si="1"/>
        <v>0</v>
      </c>
      <c r="J53" s="6">
        <f t="shared" si="2"/>
        <v>57910.320000000007</v>
      </c>
      <c r="K53" s="6">
        <f>H53</f>
        <v>345618.64</v>
      </c>
      <c r="L53" s="6">
        <f>K53</f>
        <v>345618.64</v>
      </c>
      <c r="M53" s="6">
        <f t="shared" si="3"/>
        <v>0</v>
      </c>
    </row>
    <row r="54" spans="1:13" x14ac:dyDescent="0.2">
      <c r="A54" s="16"/>
      <c r="B54" s="17" t="s">
        <v>130</v>
      </c>
      <c r="C54" s="6"/>
      <c r="D54" s="6"/>
      <c r="E54" s="6">
        <f>C54+D54</f>
        <v>0</v>
      </c>
      <c r="F54" s="6"/>
      <c r="G54" s="6">
        <f t="shared" si="0"/>
        <v>0</v>
      </c>
      <c r="H54" s="6"/>
      <c r="I54" s="6">
        <f t="shared" si="1"/>
        <v>0</v>
      </c>
      <c r="J54" s="6">
        <f t="shared" si="2"/>
        <v>0</v>
      </c>
      <c r="K54" s="6"/>
      <c r="L54" s="6"/>
      <c r="M54" s="6">
        <f t="shared" si="3"/>
        <v>0</v>
      </c>
    </row>
    <row r="55" spans="1:13" x14ac:dyDescent="0.2">
      <c r="A55" s="7"/>
      <c r="B55" s="15" t="s">
        <v>129</v>
      </c>
      <c r="C55" s="6"/>
      <c r="D55" s="6"/>
      <c r="E55" s="6">
        <f t="shared" ref="E55" si="6">C55</f>
        <v>0</v>
      </c>
      <c r="F55" s="6"/>
      <c r="G55" s="6">
        <f t="shared" si="0"/>
        <v>0</v>
      </c>
      <c r="H55" s="6"/>
      <c r="I55" s="6">
        <f t="shared" si="1"/>
        <v>0</v>
      </c>
      <c r="J55" s="6">
        <f t="shared" si="2"/>
        <v>0</v>
      </c>
      <c r="K55" s="6"/>
      <c r="L55" s="6"/>
      <c r="M55" s="6">
        <f t="shared" si="3"/>
        <v>0</v>
      </c>
    </row>
    <row r="56" spans="1:13" x14ac:dyDescent="0.2">
      <c r="A56" s="16"/>
      <c r="B56" s="17" t="s">
        <v>128</v>
      </c>
      <c r="C56" s="6">
        <v>500000.04</v>
      </c>
      <c r="D56" s="6">
        <v>286590.71000000002</v>
      </c>
      <c r="E56" s="6">
        <f>C56+D56</f>
        <v>786590.75</v>
      </c>
      <c r="F56" s="6">
        <v>748033.35</v>
      </c>
      <c r="G56" s="6">
        <f t="shared" si="0"/>
        <v>38557.400000000023</v>
      </c>
      <c r="H56" s="6">
        <f>F56</f>
        <v>748033.35</v>
      </c>
      <c r="I56" s="6">
        <f t="shared" si="1"/>
        <v>0</v>
      </c>
      <c r="J56" s="6">
        <f t="shared" si="2"/>
        <v>38557.400000000023</v>
      </c>
      <c r="K56" s="6">
        <f>H56</f>
        <v>748033.35</v>
      </c>
      <c r="L56" s="6">
        <f>K56</f>
        <v>748033.35</v>
      </c>
      <c r="M56" s="6">
        <f t="shared" si="3"/>
        <v>0</v>
      </c>
    </row>
    <row r="57" spans="1:13" x14ac:dyDescent="0.2">
      <c r="A57" s="16"/>
      <c r="B57" s="17" t="s">
        <v>192</v>
      </c>
      <c r="C57" s="6"/>
      <c r="D57" s="6"/>
      <c r="E57" s="6"/>
      <c r="F57" s="6"/>
      <c r="G57" s="6">
        <f t="shared" si="0"/>
        <v>0</v>
      </c>
      <c r="H57" s="6"/>
      <c r="I57" s="6">
        <f t="shared" si="1"/>
        <v>0</v>
      </c>
      <c r="J57" s="6">
        <f t="shared" si="2"/>
        <v>0</v>
      </c>
      <c r="K57" s="6"/>
      <c r="L57" s="6"/>
      <c r="M57" s="6">
        <f t="shared" si="3"/>
        <v>0</v>
      </c>
    </row>
    <row r="58" spans="1:13" x14ac:dyDescent="0.2">
      <c r="A58" s="16"/>
      <c r="B58" s="17" t="s">
        <v>127</v>
      </c>
      <c r="C58" s="6">
        <v>80000.039999999994</v>
      </c>
      <c r="D58" s="6">
        <v>-69908.88</v>
      </c>
      <c r="E58" s="6">
        <f>C58+D58</f>
        <v>10091.159999999989</v>
      </c>
      <c r="F58" s="6">
        <v>9542.06</v>
      </c>
      <c r="G58" s="6">
        <f t="shared" si="0"/>
        <v>549.09999999998945</v>
      </c>
      <c r="H58" s="6">
        <f>F58</f>
        <v>9542.06</v>
      </c>
      <c r="I58" s="6">
        <f t="shared" si="1"/>
        <v>0</v>
      </c>
      <c r="J58" s="6">
        <f t="shared" si="2"/>
        <v>549.09999999998945</v>
      </c>
      <c r="K58" s="6">
        <f>H58</f>
        <v>9542.06</v>
      </c>
      <c r="L58" s="6">
        <f>K58</f>
        <v>9542.06</v>
      </c>
      <c r="M58" s="6">
        <f t="shared" si="3"/>
        <v>0</v>
      </c>
    </row>
    <row r="59" spans="1:13" ht="25.5" x14ac:dyDescent="0.2">
      <c r="A59" s="7"/>
      <c r="B59" s="15" t="s">
        <v>395</v>
      </c>
      <c r="C59" s="6"/>
      <c r="D59" s="6"/>
      <c r="E59" s="6"/>
      <c r="F59" s="6"/>
      <c r="G59" s="6">
        <f t="shared" si="0"/>
        <v>0</v>
      </c>
      <c r="H59" s="6"/>
      <c r="I59" s="6">
        <f t="shared" si="1"/>
        <v>0</v>
      </c>
      <c r="J59" s="6"/>
      <c r="K59" s="6"/>
      <c r="L59" s="6"/>
      <c r="M59" s="6">
        <f t="shared" si="3"/>
        <v>0</v>
      </c>
    </row>
    <row r="60" spans="1:13" ht="25.5" x14ac:dyDescent="0.2">
      <c r="A60" s="16"/>
      <c r="B60" s="17" t="s">
        <v>193</v>
      </c>
      <c r="C60" s="6"/>
      <c r="D60" s="6"/>
      <c r="E60" s="6"/>
      <c r="F60" s="6"/>
      <c r="G60" s="6">
        <f t="shared" si="0"/>
        <v>0</v>
      </c>
      <c r="H60" s="6"/>
      <c r="I60" s="6">
        <f t="shared" si="1"/>
        <v>0</v>
      </c>
      <c r="J60" s="6"/>
      <c r="K60" s="6"/>
      <c r="L60" s="6"/>
      <c r="M60" s="6">
        <f t="shared" si="3"/>
        <v>0</v>
      </c>
    </row>
    <row r="61" spans="1:13" x14ac:dyDescent="0.2">
      <c r="A61" s="16"/>
      <c r="B61" s="17" t="s">
        <v>194</v>
      </c>
      <c r="C61" s="6"/>
      <c r="D61" s="6"/>
      <c r="E61" s="6"/>
      <c r="F61" s="6"/>
      <c r="G61" s="6">
        <f t="shared" si="0"/>
        <v>0</v>
      </c>
      <c r="H61" s="6"/>
      <c r="I61" s="6">
        <f t="shared" si="1"/>
        <v>0</v>
      </c>
      <c r="J61" s="6"/>
      <c r="K61" s="6"/>
      <c r="L61" s="6"/>
      <c r="M61" s="6">
        <f t="shared" si="3"/>
        <v>0</v>
      </c>
    </row>
    <row r="62" spans="1:13" ht="25.5" x14ac:dyDescent="0.2">
      <c r="A62" s="16"/>
      <c r="B62" s="17" t="s">
        <v>195</v>
      </c>
      <c r="C62" s="6"/>
      <c r="D62" s="6"/>
      <c r="E62" s="6"/>
      <c r="F62" s="6"/>
      <c r="G62" s="6">
        <f t="shared" si="0"/>
        <v>0</v>
      </c>
      <c r="H62" s="6"/>
      <c r="I62" s="6">
        <f t="shared" si="1"/>
        <v>0</v>
      </c>
      <c r="J62" s="6"/>
      <c r="K62" s="6"/>
      <c r="L62" s="6"/>
      <c r="M62" s="6">
        <f t="shared" si="3"/>
        <v>0</v>
      </c>
    </row>
    <row r="63" spans="1:13" ht="25.5" x14ac:dyDescent="0.2">
      <c r="A63" s="16"/>
      <c r="B63" s="17" t="s">
        <v>196</v>
      </c>
      <c r="C63" s="6"/>
      <c r="D63" s="6"/>
      <c r="E63" s="6"/>
      <c r="F63" s="6"/>
      <c r="G63" s="6">
        <f t="shared" si="0"/>
        <v>0</v>
      </c>
      <c r="H63" s="6"/>
      <c r="I63" s="6">
        <f t="shared" si="1"/>
        <v>0</v>
      </c>
      <c r="J63" s="6"/>
      <c r="K63" s="6"/>
      <c r="L63" s="6"/>
      <c r="M63" s="6">
        <f t="shared" si="3"/>
        <v>0</v>
      </c>
    </row>
    <row r="64" spans="1:13" ht="25.5" x14ac:dyDescent="0.2">
      <c r="A64" s="16"/>
      <c r="B64" s="17" t="s">
        <v>197</v>
      </c>
      <c r="C64" s="6"/>
      <c r="D64" s="6"/>
      <c r="E64" s="6"/>
      <c r="F64" s="6"/>
      <c r="G64" s="6">
        <f t="shared" si="0"/>
        <v>0</v>
      </c>
      <c r="H64" s="6"/>
      <c r="I64" s="6">
        <f t="shared" si="1"/>
        <v>0</v>
      </c>
      <c r="J64" s="6"/>
      <c r="K64" s="6"/>
      <c r="L64" s="6"/>
      <c r="M64" s="6">
        <f t="shared" si="3"/>
        <v>0</v>
      </c>
    </row>
    <row r="65" spans="1:13" ht="25.5" x14ac:dyDescent="0.2">
      <c r="A65" s="16"/>
      <c r="B65" s="17" t="s">
        <v>198</v>
      </c>
      <c r="C65" s="6"/>
      <c r="D65" s="6"/>
      <c r="E65" s="6"/>
      <c r="F65" s="6"/>
      <c r="G65" s="6">
        <f t="shared" si="0"/>
        <v>0</v>
      </c>
      <c r="H65" s="6"/>
      <c r="I65" s="6">
        <f t="shared" si="1"/>
        <v>0</v>
      </c>
      <c r="J65" s="6"/>
      <c r="K65" s="6"/>
      <c r="L65" s="6"/>
      <c r="M65" s="6">
        <f t="shared" si="3"/>
        <v>0</v>
      </c>
    </row>
    <row r="66" spans="1:13" ht="25.5" x14ac:dyDescent="0.2">
      <c r="A66" s="16"/>
      <c r="B66" s="17" t="s">
        <v>199</v>
      </c>
      <c r="C66" s="6"/>
      <c r="D66" s="6"/>
      <c r="E66" s="6"/>
      <c r="F66" s="6"/>
      <c r="G66" s="6">
        <f t="shared" si="0"/>
        <v>0</v>
      </c>
      <c r="H66" s="6"/>
      <c r="I66" s="6">
        <f t="shared" si="1"/>
        <v>0</v>
      </c>
      <c r="J66" s="6"/>
      <c r="K66" s="6"/>
      <c r="L66" s="6"/>
      <c r="M66" s="6">
        <f t="shared" si="3"/>
        <v>0</v>
      </c>
    </row>
    <row r="67" spans="1:13" x14ac:dyDescent="0.2">
      <c r="A67" s="16"/>
      <c r="B67" s="17" t="s">
        <v>200</v>
      </c>
      <c r="C67" s="6"/>
      <c r="D67" s="6"/>
      <c r="E67" s="6"/>
      <c r="F67" s="6"/>
      <c r="G67" s="6">
        <f t="shared" si="0"/>
        <v>0</v>
      </c>
      <c r="H67" s="6"/>
      <c r="I67" s="6">
        <f t="shared" si="1"/>
        <v>0</v>
      </c>
      <c r="J67" s="6"/>
      <c r="K67" s="6"/>
      <c r="L67" s="6"/>
      <c r="M67" s="6">
        <f t="shared" si="3"/>
        <v>0</v>
      </c>
    </row>
    <row r="68" spans="1:13" x14ac:dyDescent="0.2">
      <c r="A68" s="16"/>
      <c r="B68" s="17" t="s">
        <v>201</v>
      </c>
      <c r="C68" s="6"/>
      <c r="D68" s="6"/>
      <c r="E68" s="6"/>
      <c r="F68" s="6"/>
      <c r="G68" s="6">
        <f t="shared" si="0"/>
        <v>0</v>
      </c>
      <c r="H68" s="6"/>
      <c r="I68" s="6">
        <f t="shared" si="1"/>
        <v>0</v>
      </c>
      <c r="J68" s="6"/>
      <c r="K68" s="6"/>
      <c r="L68" s="6"/>
      <c r="M68" s="6">
        <f t="shared" si="3"/>
        <v>0</v>
      </c>
    </row>
    <row r="69" spans="1:13" x14ac:dyDescent="0.2">
      <c r="A69" s="7"/>
      <c r="B69" s="15" t="s">
        <v>396</v>
      </c>
      <c r="C69" s="6"/>
      <c r="D69" s="6"/>
      <c r="E69" s="6"/>
      <c r="F69" s="6"/>
      <c r="G69" s="6">
        <f t="shared" si="0"/>
        <v>0</v>
      </c>
      <c r="H69" s="6"/>
      <c r="I69" s="6">
        <f t="shared" si="1"/>
        <v>0</v>
      </c>
      <c r="J69" s="6"/>
      <c r="K69" s="6"/>
      <c r="L69" s="6"/>
      <c r="M69" s="6">
        <f t="shared" si="3"/>
        <v>0</v>
      </c>
    </row>
    <row r="70" spans="1:13" x14ac:dyDescent="0.2">
      <c r="A70" s="16"/>
      <c r="B70" s="17" t="s">
        <v>126</v>
      </c>
      <c r="C70" s="6">
        <v>69999.960000000006</v>
      </c>
      <c r="D70" s="6">
        <v>-8332.75</v>
      </c>
      <c r="E70" s="6">
        <f>C70+D70</f>
        <v>61667.210000000006</v>
      </c>
      <c r="F70" s="6">
        <v>61654.33</v>
      </c>
      <c r="G70" s="6">
        <f t="shared" si="0"/>
        <v>12.880000000004657</v>
      </c>
      <c r="H70" s="6">
        <f>F70</f>
        <v>61654.33</v>
      </c>
      <c r="I70" s="6">
        <f t="shared" si="1"/>
        <v>0</v>
      </c>
      <c r="J70" s="6">
        <f t="shared" si="2"/>
        <v>12.880000000004657</v>
      </c>
      <c r="K70" s="6">
        <f>H70</f>
        <v>61654.33</v>
      </c>
      <c r="L70" s="6">
        <f>K70</f>
        <v>61654.33</v>
      </c>
      <c r="M70" s="6">
        <f t="shared" si="3"/>
        <v>0</v>
      </c>
    </row>
    <row r="71" spans="1:13" x14ac:dyDescent="0.2">
      <c r="A71" s="16"/>
      <c r="B71" s="17" t="s">
        <v>125</v>
      </c>
      <c r="C71" s="6">
        <v>50000.04</v>
      </c>
      <c r="D71" s="6">
        <v>-4467.3900000000003</v>
      </c>
      <c r="E71" s="6">
        <f t="shared" ref="E71:E78" si="7">C71+D71</f>
        <v>45532.65</v>
      </c>
      <c r="F71" s="6">
        <v>44838.99</v>
      </c>
      <c r="G71" s="6">
        <f t="shared" si="0"/>
        <v>693.66000000000349</v>
      </c>
      <c r="H71" s="6">
        <f>F71</f>
        <v>44838.99</v>
      </c>
      <c r="I71" s="6">
        <f t="shared" si="1"/>
        <v>0</v>
      </c>
      <c r="J71" s="6">
        <f t="shared" si="2"/>
        <v>693.66000000000349</v>
      </c>
      <c r="K71" s="6">
        <f>H71</f>
        <v>44838.99</v>
      </c>
      <c r="L71" s="6">
        <f>K71</f>
        <v>44838.99</v>
      </c>
      <c r="M71" s="6">
        <f t="shared" si="3"/>
        <v>0</v>
      </c>
    </row>
    <row r="72" spans="1:13" x14ac:dyDescent="0.2">
      <c r="A72" s="16"/>
      <c r="B72" s="17" t="s">
        <v>124</v>
      </c>
      <c r="C72" s="6"/>
      <c r="D72" s="6"/>
      <c r="E72" s="6">
        <f t="shared" si="7"/>
        <v>0</v>
      </c>
      <c r="F72" s="6"/>
      <c r="G72" s="6">
        <f t="shared" si="0"/>
        <v>0</v>
      </c>
      <c r="H72" s="6"/>
      <c r="I72" s="6">
        <f t="shared" si="1"/>
        <v>0</v>
      </c>
      <c r="J72" s="6">
        <f t="shared" si="2"/>
        <v>0</v>
      </c>
      <c r="K72" s="6"/>
      <c r="L72" s="6"/>
      <c r="M72" s="6">
        <f t="shared" si="3"/>
        <v>0</v>
      </c>
    </row>
    <row r="73" spans="1:13" x14ac:dyDescent="0.2">
      <c r="A73" s="16"/>
      <c r="B73" s="17" t="s">
        <v>123</v>
      </c>
      <c r="C73" s="6">
        <v>9999.9599999999991</v>
      </c>
      <c r="D73" s="6">
        <v>-5512.24</v>
      </c>
      <c r="E73" s="6">
        <f t="shared" si="7"/>
        <v>4487.7199999999993</v>
      </c>
      <c r="F73" s="6">
        <v>4487.72</v>
      </c>
      <c r="G73" s="6">
        <f t="shared" si="0"/>
        <v>0</v>
      </c>
      <c r="H73" s="6">
        <f>F73</f>
        <v>4487.72</v>
      </c>
      <c r="I73" s="6">
        <f t="shared" si="1"/>
        <v>0</v>
      </c>
      <c r="J73" s="6">
        <f t="shared" si="2"/>
        <v>0</v>
      </c>
      <c r="K73" s="6">
        <f>H73</f>
        <v>4487.72</v>
      </c>
      <c r="L73" s="6">
        <f>K73</f>
        <v>4487.72</v>
      </c>
      <c r="M73" s="6">
        <f t="shared" si="3"/>
        <v>0</v>
      </c>
    </row>
    <row r="74" spans="1:13" x14ac:dyDescent="0.2">
      <c r="A74" s="16"/>
      <c r="B74" s="17" t="s">
        <v>122</v>
      </c>
      <c r="C74" s="6">
        <v>5000.04</v>
      </c>
      <c r="D74" s="6">
        <v>-4830</v>
      </c>
      <c r="E74" s="6">
        <f t="shared" si="7"/>
        <v>170.03999999999996</v>
      </c>
      <c r="F74" s="6">
        <v>0</v>
      </c>
      <c r="G74" s="6">
        <f t="shared" si="0"/>
        <v>170.03999999999996</v>
      </c>
      <c r="H74" s="6">
        <v>0</v>
      </c>
      <c r="I74" s="6">
        <f t="shared" si="1"/>
        <v>0</v>
      </c>
      <c r="J74" s="6">
        <f t="shared" si="2"/>
        <v>170.03999999999996</v>
      </c>
      <c r="K74" s="6">
        <v>0</v>
      </c>
      <c r="L74" s="6">
        <v>0</v>
      </c>
      <c r="M74" s="6">
        <f t="shared" si="3"/>
        <v>0</v>
      </c>
    </row>
    <row r="75" spans="1:13" x14ac:dyDescent="0.2">
      <c r="A75" s="16"/>
      <c r="B75" s="17" t="s">
        <v>121</v>
      </c>
      <c r="C75" s="6">
        <v>300000</v>
      </c>
      <c r="D75" s="6">
        <v>846420.55</v>
      </c>
      <c r="E75" s="6">
        <f t="shared" si="7"/>
        <v>1146420.55</v>
      </c>
      <c r="F75" s="6">
        <v>1095756.07</v>
      </c>
      <c r="G75" s="6">
        <f t="shared" si="0"/>
        <v>50664.479999999981</v>
      </c>
      <c r="H75" s="6">
        <f>F75</f>
        <v>1095756.07</v>
      </c>
      <c r="I75" s="6">
        <f t="shared" si="1"/>
        <v>0</v>
      </c>
      <c r="J75" s="6">
        <f t="shared" si="2"/>
        <v>50664.479999999981</v>
      </c>
      <c r="K75" s="6">
        <f>H75</f>
        <v>1095756.07</v>
      </c>
      <c r="L75" s="6">
        <f>K75</f>
        <v>1095756.07</v>
      </c>
      <c r="M75" s="6">
        <f t="shared" si="3"/>
        <v>0</v>
      </c>
    </row>
    <row r="76" spans="1:13" x14ac:dyDescent="0.2">
      <c r="A76" s="16"/>
      <c r="B76" s="17" t="s">
        <v>120</v>
      </c>
      <c r="C76" s="6">
        <v>150000</v>
      </c>
      <c r="D76" s="6">
        <v>49254.080000000002</v>
      </c>
      <c r="E76" s="6">
        <f t="shared" si="7"/>
        <v>199254.08000000002</v>
      </c>
      <c r="F76" s="6">
        <v>198929.49</v>
      </c>
      <c r="G76" s="6">
        <f t="shared" si="0"/>
        <v>324.59000000002561</v>
      </c>
      <c r="H76" s="6">
        <f>F76</f>
        <v>198929.49</v>
      </c>
      <c r="I76" s="6">
        <f t="shared" si="1"/>
        <v>0</v>
      </c>
      <c r="J76" s="6">
        <f t="shared" si="2"/>
        <v>324.59000000002561</v>
      </c>
      <c r="K76" s="6">
        <f>H76</f>
        <v>198929.49</v>
      </c>
      <c r="L76" s="6">
        <f>K76</f>
        <v>198929.49</v>
      </c>
      <c r="M76" s="6">
        <f t="shared" si="3"/>
        <v>0</v>
      </c>
    </row>
    <row r="77" spans="1:13" x14ac:dyDescent="0.2">
      <c r="A77" s="16"/>
      <c r="B77" s="17" t="s">
        <v>119</v>
      </c>
      <c r="C77" s="6">
        <v>65000.04</v>
      </c>
      <c r="D77" s="6">
        <v>253877</v>
      </c>
      <c r="E77" s="6">
        <f t="shared" si="7"/>
        <v>318877.03999999998</v>
      </c>
      <c r="F77" s="6">
        <v>318874.37</v>
      </c>
      <c r="G77" s="6">
        <f t="shared" ref="G77:G140" si="8">E77-F77</f>
        <v>2.6699999999837019</v>
      </c>
      <c r="H77" s="6">
        <f>F77</f>
        <v>318874.37</v>
      </c>
      <c r="I77" s="6">
        <f t="shared" ref="I77:I140" si="9">F77-H77</f>
        <v>0</v>
      </c>
      <c r="J77" s="6">
        <f t="shared" ref="J77:J140" si="10">E77-H77</f>
        <v>2.6699999999837019</v>
      </c>
      <c r="K77" s="6">
        <f>H77</f>
        <v>318874.37</v>
      </c>
      <c r="L77" s="6">
        <f>K77</f>
        <v>318874.37</v>
      </c>
      <c r="M77" s="6">
        <f t="shared" ref="M77:M140" si="11">H77-L77</f>
        <v>0</v>
      </c>
    </row>
    <row r="78" spans="1:13" x14ac:dyDescent="0.2">
      <c r="A78" s="16"/>
      <c r="B78" s="17" t="s">
        <v>118</v>
      </c>
      <c r="C78" s="6">
        <v>476000.04</v>
      </c>
      <c r="D78" s="6">
        <v>359185.74</v>
      </c>
      <c r="E78" s="6">
        <f t="shared" si="7"/>
        <v>835185.78</v>
      </c>
      <c r="F78" s="6">
        <v>812646.19</v>
      </c>
      <c r="G78" s="6">
        <f t="shared" si="8"/>
        <v>22539.590000000084</v>
      </c>
      <c r="H78" s="6">
        <f>F78</f>
        <v>812646.19</v>
      </c>
      <c r="I78" s="6">
        <f t="shared" si="9"/>
        <v>0</v>
      </c>
      <c r="J78" s="6">
        <f t="shared" si="10"/>
        <v>22539.590000000084</v>
      </c>
      <c r="K78" s="6">
        <f>H78</f>
        <v>812646.19</v>
      </c>
      <c r="L78" s="6">
        <f>K78</f>
        <v>812646.19</v>
      </c>
      <c r="M78" s="6">
        <f t="shared" si="11"/>
        <v>0</v>
      </c>
    </row>
    <row r="79" spans="1:13" x14ac:dyDescent="0.2">
      <c r="A79" s="7"/>
      <c r="B79" s="15" t="s">
        <v>397</v>
      </c>
      <c r="C79" s="6"/>
      <c r="D79" s="6"/>
      <c r="E79" s="6"/>
      <c r="F79" s="6"/>
      <c r="G79" s="6">
        <f t="shared" si="8"/>
        <v>0</v>
      </c>
      <c r="H79" s="6"/>
      <c r="I79" s="6">
        <f t="shared" si="9"/>
        <v>0</v>
      </c>
      <c r="J79" s="6">
        <f t="shared" si="10"/>
        <v>0</v>
      </c>
      <c r="K79" s="6"/>
      <c r="L79" s="6"/>
      <c r="M79" s="6">
        <f t="shared" si="11"/>
        <v>0</v>
      </c>
    </row>
    <row r="80" spans="1:13" x14ac:dyDescent="0.2">
      <c r="A80" s="16"/>
      <c r="B80" s="17" t="s">
        <v>117</v>
      </c>
      <c r="C80" s="6">
        <v>3000</v>
      </c>
      <c r="D80" s="6">
        <v>-2750</v>
      </c>
      <c r="E80" s="6">
        <f>C80+D80</f>
        <v>250</v>
      </c>
      <c r="F80" s="6">
        <v>0</v>
      </c>
      <c r="G80" s="6">
        <f t="shared" si="8"/>
        <v>250</v>
      </c>
      <c r="H80" s="6">
        <v>0</v>
      </c>
      <c r="I80" s="6">
        <f t="shared" si="9"/>
        <v>0</v>
      </c>
      <c r="J80" s="6">
        <f t="shared" si="10"/>
        <v>250</v>
      </c>
      <c r="K80" s="6">
        <v>0</v>
      </c>
      <c r="L80" s="6">
        <v>0</v>
      </c>
      <c r="M80" s="6">
        <f t="shared" si="11"/>
        <v>0</v>
      </c>
    </row>
    <row r="81" spans="1:13" x14ac:dyDescent="0.2">
      <c r="A81" s="16"/>
      <c r="B81" s="17" t="s">
        <v>116</v>
      </c>
      <c r="C81" s="6"/>
      <c r="D81" s="6"/>
      <c r="E81" s="6">
        <f t="shared" ref="E81" si="12">C81-D81</f>
        <v>0</v>
      </c>
      <c r="F81" s="6"/>
      <c r="G81" s="6">
        <f t="shared" si="8"/>
        <v>0</v>
      </c>
      <c r="H81" s="6"/>
      <c r="I81" s="6">
        <f t="shared" si="9"/>
        <v>0</v>
      </c>
      <c r="J81" s="6">
        <f t="shared" si="10"/>
        <v>0</v>
      </c>
      <c r="K81" s="6"/>
      <c r="L81" s="6"/>
      <c r="M81" s="6">
        <f t="shared" si="11"/>
        <v>0</v>
      </c>
    </row>
    <row r="82" spans="1:13" x14ac:dyDescent="0.2">
      <c r="A82" s="16"/>
      <c r="B82" s="17" t="s">
        <v>115</v>
      </c>
      <c r="C82" s="6">
        <v>59000.04</v>
      </c>
      <c r="D82" s="6">
        <v>6785.33</v>
      </c>
      <c r="E82" s="6">
        <f>C82+D82</f>
        <v>65785.37</v>
      </c>
      <c r="F82" s="6">
        <v>65738.25</v>
      </c>
      <c r="G82" s="6">
        <f t="shared" si="8"/>
        <v>47.119999999995343</v>
      </c>
      <c r="H82" s="6">
        <f>F82</f>
        <v>65738.25</v>
      </c>
      <c r="I82" s="6">
        <f t="shared" si="9"/>
        <v>0</v>
      </c>
      <c r="J82" s="6">
        <f t="shared" si="10"/>
        <v>47.119999999995343</v>
      </c>
      <c r="K82" s="6">
        <f>H82</f>
        <v>65738.25</v>
      </c>
      <c r="L82" s="6">
        <f>K82</f>
        <v>65738.25</v>
      </c>
      <c r="M82" s="6">
        <f t="shared" si="11"/>
        <v>0</v>
      </c>
    </row>
    <row r="83" spans="1:13" x14ac:dyDescent="0.2">
      <c r="A83" s="16"/>
      <c r="B83" s="17" t="s">
        <v>114</v>
      </c>
      <c r="C83" s="6">
        <v>0</v>
      </c>
      <c r="D83" s="6"/>
      <c r="E83" s="6">
        <f>C83+D83</f>
        <v>0</v>
      </c>
      <c r="F83" s="6"/>
      <c r="G83" s="6">
        <f t="shared" si="8"/>
        <v>0</v>
      </c>
      <c r="H83" s="6">
        <f>F83</f>
        <v>0</v>
      </c>
      <c r="I83" s="6">
        <f t="shared" si="9"/>
        <v>0</v>
      </c>
      <c r="J83" s="6">
        <f t="shared" si="10"/>
        <v>0</v>
      </c>
      <c r="K83" s="6">
        <f>H83</f>
        <v>0</v>
      </c>
      <c r="L83" s="6">
        <f>K83</f>
        <v>0</v>
      </c>
      <c r="M83" s="6">
        <f t="shared" si="11"/>
        <v>0</v>
      </c>
    </row>
    <row r="84" spans="1:13" x14ac:dyDescent="0.2">
      <c r="A84" s="16"/>
      <c r="B84" s="17" t="s">
        <v>113</v>
      </c>
      <c r="C84" s="6">
        <v>3000</v>
      </c>
      <c r="D84" s="6">
        <v>1296</v>
      </c>
      <c r="E84" s="6">
        <f>C84+D84</f>
        <v>4296</v>
      </c>
      <c r="F84" s="6">
        <v>4295.28</v>
      </c>
      <c r="G84" s="6">
        <f t="shared" si="8"/>
        <v>0.72000000000025466</v>
      </c>
      <c r="H84" s="6">
        <f>F84</f>
        <v>4295.28</v>
      </c>
      <c r="I84" s="6">
        <f t="shared" si="9"/>
        <v>0</v>
      </c>
      <c r="J84" s="6">
        <f t="shared" si="10"/>
        <v>0.72000000000025466</v>
      </c>
      <c r="K84" s="6">
        <f>H84</f>
        <v>4295.28</v>
      </c>
      <c r="L84" s="6">
        <f>K84</f>
        <v>4295.28</v>
      </c>
      <c r="M84" s="6">
        <f t="shared" si="11"/>
        <v>0</v>
      </c>
    </row>
    <row r="85" spans="1:13" x14ac:dyDescent="0.2">
      <c r="A85" s="16"/>
      <c r="B85" s="17" t="s">
        <v>112</v>
      </c>
      <c r="C85" s="6"/>
      <c r="D85" s="6"/>
      <c r="E85" s="6">
        <f>C85+D85</f>
        <v>0</v>
      </c>
      <c r="F85" s="6"/>
      <c r="G85" s="6">
        <f t="shared" si="8"/>
        <v>0</v>
      </c>
      <c r="H85" s="6"/>
      <c r="I85" s="6">
        <f t="shared" si="9"/>
        <v>0</v>
      </c>
      <c r="J85" s="6">
        <f t="shared" si="10"/>
        <v>0</v>
      </c>
      <c r="K85" s="6"/>
      <c r="L85" s="6"/>
      <c r="M85" s="6">
        <f t="shared" si="11"/>
        <v>0</v>
      </c>
    </row>
    <row r="86" spans="1:13" x14ac:dyDescent="0.2">
      <c r="A86" s="16"/>
      <c r="B86" s="17" t="s">
        <v>111</v>
      </c>
      <c r="C86" s="6">
        <v>0</v>
      </c>
      <c r="D86" s="6"/>
      <c r="E86" s="6">
        <f>C86+D86</f>
        <v>0</v>
      </c>
      <c r="F86" s="6"/>
      <c r="G86" s="6">
        <f t="shared" si="8"/>
        <v>0</v>
      </c>
      <c r="H86" s="6">
        <v>0</v>
      </c>
      <c r="I86" s="6">
        <f t="shared" si="9"/>
        <v>0</v>
      </c>
      <c r="J86" s="6">
        <f t="shared" si="10"/>
        <v>0</v>
      </c>
      <c r="K86" s="6">
        <v>0</v>
      </c>
      <c r="L86" s="6">
        <v>0</v>
      </c>
      <c r="M86" s="6">
        <f t="shared" si="11"/>
        <v>0</v>
      </c>
    </row>
    <row r="87" spans="1:13" x14ac:dyDescent="0.2">
      <c r="A87" s="7"/>
      <c r="B87" s="15" t="s">
        <v>110</v>
      </c>
      <c r="C87" s="6"/>
      <c r="D87" s="6"/>
      <c r="E87" s="6"/>
      <c r="F87" s="6"/>
      <c r="G87" s="6">
        <f t="shared" si="8"/>
        <v>0</v>
      </c>
      <c r="H87" s="6"/>
      <c r="I87" s="6">
        <f t="shared" si="9"/>
        <v>0</v>
      </c>
      <c r="J87" s="6">
        <f t="shared" si="10"/>
        <v>0</v>
      </c>
      <c r="K87" s="6"/>
      <c r="L87" s="6"/>
      <c r="M87" s="6">
        <f t="shared" si="11"/>
        <v>0</v>
      </c>
    </row>
    <row r="88" spans="1:13" x14ac:dyDescent="0.2">
      <c r="A88" s="16"/>
      <c r="B88" s="17" t="s">
        <v>109</v>
      </c>
      <c r="C88" s="6">
        <v>510000</v>
      </c>
      <c r="D88" s="6">
        <v>-89207.59</v>
      </c>
      <c r="E88" s="6">
        <f>C88+D88</f>
        <v>420792.41000000003</v>
      </c>
      <c r="F88" s="6">
        <v>408664.69</v>
      </c>
      <c r="G88" s="6">
        <f t="shared" si="8"/>
        <v>12127.72000000003</v>
      </c>
      <c r="H88" s="6">
        <f>F88</f>
        <v>408664.69</v>
      </c>
      <c r="I88" s="6">
        <f t="shared" si="9"/>
        <v>0</v>
      </c>
      <c r="J88" s="6">
        <f t="shared" si="10"/>
        <v>12127.72000000003</v>
      </c>
      <c r="K88" s="6">
        <f>H88</f>
        <v>408664.69</v>
      </c>
      <c r="L88" s="6">
        <f>K88</f>
        <v>408664.69</v>
      </c>
      <c r="M88" s="6">
        <f t="shared" si="11"/>
        <v>0</v>
      </c>
    </row>
    <row r="89" spans="1:13" x14ac:dyDescent="0.2">
      <c r="A89" s="16"/>
      <c r="B89" s="17" t="s">
        <v>202</v>
      </c>
      <c r="C89" s="6"/>
      <c r="D89" s="6"/>
      <c r="E89" s="6"/>
      <c r="F89" s="6"/>
      <c r="G89" s="6">
        <f t="shared" si="8"/>
        <v>0</v>
      </c>
      <c r="H89" s="6"/>
      <c r="I89" s="6">
        <f t="shared" si="9"/>
        <v>0</v>
      </c>
      <c r="J89" s="6">
        <f t="shared" si="10"/>
        <v>0</v>
      </c>
      <c r="K89" s="6"/>
      <c r="L89" s="6"/>
      <c r="M89" s="6">
        <f t="shared" si="11"/>
        <v>0</v>
      </c>
    </row>
    <row r="90" spans="1:13" ht="25.5" x14ac:dyDescent="0.2">
      <c r="A90" s="7"/>
      <c r="B90" s="15" t="s">
        <v>398</v>
      </c>
      <c r="C90" s="6"/>
      <c r="D90" s="6"/>
      <c r="E90" s="6"/>
      <c r="F90" s="6"/>
      <c r="G90" s="6">
        <f t="shared" si="8"/>
        <v>0</v>
      </c>
      <c r="H90" s="6"/>
      <c r="I90" s="6">
        <f t="shared" si="9"/>
        <v>0</v>
      </c>
      <c r="J90" s="6">
        <f t="shared" si="10"/>
        <v>0</v>
      </c>
      <c r="K90" s="6"/>
      <c r="L90" s="6"/>
      <c r="M90" s="6">
        <f t="shared" si="11"/>
        <v>0</v>
      </c>
    </row>
    <row r="91" spans="1:13" x14ac:dyDescent="0.2">
      <c r="A91" s="16"/>
      <c r="B91" s="17" t="s">
        <v>108</v>
      </c>
      <c r="C91" s="6">
        <v>450000</v>
      </c>
      <c r="D91" s="6">
        <v>-96803.79</v>
      </c>
      <c r="E91" s="6">
        <f>C91+D91</f>
        <v>353196.21</v>
      </c>
      <c r="F91" s="6">
        <v>352912.01</v>
      </c>
      <c r="G91" s="6">
        <f t="shared" si="8"/>
        <v>284.20000000001164</v>
      </c>
      <c r="H91" s="6">
        <f>F91</f>
        <v>352912.01</v>
      </c>
      <c r="I91" s="6">
        <f t="shared" si="9"/>
        <v>0</v>
      </c>
      <c r="J91" s="6">
        <f t="shared" si="10"/>
        <v>284.20000000001164</v>
      </c>
      <c r="K91" s="6">
        <f>H91</f>
        <v>352912.01</v>
      </c>
      <c r="L91" s="6">
        <f>K91</f>
        <v>352912.01</v>
      </c>
      <c r="M91" s="6">
        <f t="shared" si="11"/>
        <v>0</v>
      </c>
    </row>
    <row r="92" spans="1:13" x14ac:dyDescent="0.2">
      <c r="A92" s="16"/>
      <c r="B92" s="17" t="s">
        <v>107</v>
      </c>
      <c r="C92" s="6">
        <v>9999.9599999999991</v>
      </c>
      <c r="D92" s="6">
        <v>-9999.9599999999991</v>
      </c>
      <c r="E92" s="6">
        <f>C92+D92</f>
        <v>0</v>
      </c>
      <c r="F92" s="6">
        <v>0</v>
      </c>
      <c r="G92" s="6">
        <f t="shared" si="8"/>
        <v>0</v>
      </c>
      <c r="H92" s="6">
        <v>0</v>
      </c>
      <c r="I92" s="6">
        <f t="shared" si="9"/>
        <v>0</v>
      </c>
      <c r="J92" s="6">
        <f t="shared" si="10"/>
        <v>0</v>
      </c>
      <c r="K92" s="6">
        <v>0</v>
      </c>
      <c r="L92" s="6">
        <v>0</v>
      </c>
      <c r="M92" s="6">
        <f t="shared" si="11"/>
        <v>0</v>
      </c>
    </row>
    <row r="93" spans="1:13" x14ac:dyDescent="0.2">
      <c r="A93" s="16"/>
      <c r="B93" s="17" t="s">
        <v>106</v>
      </c>
      <c r="C93" s="6">
        <v>290000.03999999998</v>
      </c>
      <c r="D93" s="6">
        <v>-155751.43</v>
      </c>
      <c r="E93" s="6">
        <f>C93+D93</f>
        <v>134248.60999999999</v>
      </c>
      <c r="F93" s="6">
        <v>134248.6</v>
      </c>
      <c r="G93" s="6">
        <f t="shared" si="8"/>
        <v>9.9999999802093953E-3</v>
      </c>
      <c r="H93" s="6">
        <f>F93</f>
        <v>134248.6</v>
      </c>
      <c r="I93" s="6">
        <f t="shared" si="9"/>
        <v>0</v>
      </c>
      <c r="J93" s="6">
        <f t="shared" si="10"/>
        <v>9.9999999802093953E-3</v>
      </c>
      <c r="K93" s="6">
        <f>H93</f>
        <v>134248.6</v>
      </c>
      <c r="L93" s="6">
        <f>K93</f>
        <v>134248.6</v>
      </c>
      <c r="M93" s="6">
        <f t="shared" si="11"/>
        <v>0</v>
      </c>
    </row>
    <row r="94" spans="1:13" x14ac:dyDescent="0.2">
      <c r="A94" s="16"/>
      <c r="B94" s="17" t="s">
        <v>105</v>
      </c>
      <c r="C94" s="6"/>
      <c r="D94" s="6"/>
      <c r="E94" s="6"/>
      <c r="F94" s="6"/>
      <c r="G94" s="6">
        <f t="shared" si="8"/>
        <v>0</v>
      </c>
      <c r="H94" s="6"/>
      <c r="I94" s="6">
        <f t="shared" si="9"/>
        <v>0</v>
      </c>
      <c r="J94" s="6">
        <f t="shared" si="10"/>
        <v>0</v>
      </c>
      <c r="K94" s="6"/>
      <c r="L94" s="6"/>
      <c r="M94" s="6">
        <f t="shared" si="11"/>
        <v>0</v>
      </c>
    </row>
    <row r="95" spans="1:13" x14ac:dyDescent="0.2">
      <c r="A95" s="16"/>
      <c r="B95" s="17" t="s">
        <v>104</v>
      </c>
      <c r="C95" s="6"/>
      <c r="D95" s="6"/>
      <c r="E95" s="6"/>
      <c r="F95" s="6"/>
      <c r="G95" s="6">
        <f t="shared" si="8"/>
        <v>0</v>
      </c>
      <c r="H95" s="6"/>
      <c r="I95" s="6">
        <f t="shared" si="9"/>
        <v>0</v>
      </c>
      <c r="J95" s="6">
        <f t="shared" si="10"/>
        <v>0</v>
      </c>
      <c r="K95" s="6"/>
      <c r="L95" s="6"/>
      <c r="M95" s="6">
        <f t="shared" si="11"/>
        <v>0</v>
      </c>
    </row>
    <row r="96" spans="1:13" x14ac:dyDescent="0.2">
      <c r="A96" s="7"/>
      <c r="B96" s="15" t="s">
        <v>399</v>
      </c>
      <c r="C96" s="6"/>
      <c r="D96" s="6"/>
      <c r="E96" s="6"/>
      <c r="F96" s="6"/>
      <c r="G96" s="6">
        <f t="shared" si="8"/>
        <v>0</v>
      </c>
      <c r="H96" s="6"/>
      <c r="I96" s="6">
        <f t="shared" si="9"/>
        <v>0</v>
      </c>
      <c r="J96" s="6">
        <f t="shared" si="10"/>
        <v>0</v>
      </c>
      <c r="K96" s="6"/>
      <c r="L96" s="6"/>
      <c r="M96" s="6">
        <f t="shared" si="11"/>
        <v>0</v>
      </c>
    </row>
    <row r="97" spans="1:13" x14ac:dyDescent="0.2">
      <c r="A97" s="16"/>
      <c r="B97" s="17" t="s">
        <v>203</v>
      </c>
      <c r="C97" s="6"/>
      <c r="D97" s="6"/>
      <c r="E97" s="6"/>
      <c r="F97" s="6"/>
      <c r="G97" s="6">
        <f t="shared" si="8"/>
        <v>0</v>
      </c>
      <c r="H97" s="6"/>
      <c r="I97" s="6">
        <f t="shared" si="9"/>
        <v>0</v>
      </c>
      <c r="J97" s="6">
        <f t="shared" si="10"/>
        <v>0</v>
      </c>
      <c r="K97" s="6"/>
      <c r="L97" s="6"/>
      <c r="M97" s="6">
        <f t="shared" si="11"/>
        <v>0</v>
      </c>
    </row>
    <row r="98" spans="1:13" x14ac:dyDescent="0.2">
      <c r="A98" s="16"/>
      <c r="B98" s="17" t="s">
        <v>204</v>
      </c>
      <c r="C98" s="6">
        <v>0</v>
      </c>
      <c r="D98" s="6"/>
      <c r="E98" s="6">
        <f>C98</f>
        <v>0</v>
      </c>
      <c r="F98" s="6"/>
      <c r="G98" s="6">
        <f t="shared" si="8"/>
        <v>0</v>
      </c>
      <c r="H98" s="6">
        <v>0</v>
      </c>
      <c r="I98" s="6">
        <f t="shared" si="9"/>
        <v>0</v>
      </c>
      <c r="J98" s="6">
        <f t="shared" si="10"/>
        <v>0</v>
      </c>
      <c r="K98" s="6">
        <v>0</v>
      </c>
      <c r="L98" s="6">
        <v>0</v>
      </c>
      <c r="M98" s="6">
        <f t="shared" si="11"/>
        <v>0</v>
      </c>
    </row>
    <row r="99" spans="1:13" x14ac:dyDescent="0.2">
      <c r="A99" s="16"/>
      <c r="B99" s="17" t="s">
        <v>205</v>
      </c>
      <c r="C99" s="6"/>
      <c r="D99" s="6"/>
      <c r="E99" s="6"/>
      <c r="F99" s="6"/>
      <c r="G99" s="6">
        <f t="shared" si="8"/>
        <v>0</v>
      </c>
      <c r="H99" s="6"/>
      <c r="I99" s="6">
        <f t="shared" si="9"/>
        <v>0</v>
      </c>
      <c r="J99" s="6">
        <f t="shared" si="10"/>
        <v>0</v>
      </c>
      <c r="K99" s="6"/>
      <c r="L99" s="6"/>
      <c r="M99" s="6">
        <f t="shared" si="11"/>
        <v>0</v>
      </c>
    </row>
    <row r="100" spans="1:13" x14ac:dyDescent="0.2">
      <c r="A100" s="7"/>
      <c r="B100" s="15" t="s">
        <v>103</v>
      </c>
      <c r="C100" s="6"/>
      <c r="D100" s="6"/>
      <c r="E100" s="6"/>
      <c r="F100" s="6"/>
      <c r="G100" s="6">
        <f t="shared" si="8"/>
        <v>0</v>
      </c>
      <c r="H100" s="6"/>
      <c r="I100" s="6">
        <f t="shared" si="9"/>
        <v>0</v>
      </c>
      <c r="J100" s="6">
        <f t="shared" si="10"/>
        <v>0</v>
      </c>
      <c r="K100" s="6"/>
      <c r="L100" s="6"/>
      <c r="M100" s="6">
        <f t="shared" si="11"/>
        <v>0</v>
      </c>
    </row>
    <row r="101" spans="1:13" x14ac:dyDescent="0.2">
      <c r="A101" s="16"/>
      <c r="B101" s="17" t="s">
        <v>102</v>
      </c>
      <c r="C101" s="6">
        <v>120000</v>
      </c>
      <c r="D101" s="6">
        <v>16833.560000000001</v>
      </c>
      <c r="E101" s="6">
        <f>C101+D101</f>
        <v>136833.56</v>
      </c>
      <c r="F101" s="6">
        <v>136340</v>
      </c>
      <c r="G101" s="6">
        <f t="shared" si="8"/>
        <v>493.55999999999767</v>
      </c>
      <c r="H101" s="6">
        <f>F101</f>
        <v>136340</v>
      </c>
      <c r="I101" s="6">
        <f t="shared" si="9"/>
        <v>0</v>
      </c>
      <c r="J101" s="6">
        <f t="shared" si="10"/>
        <v>493.55999999999767</v>
      </c>
      <c r="K101" s="6">
        <f>H101</f>
        <v>136340</v>
      </c>
      <c r="L101" s="6">
        <f>K101</f>
        <v>136340</v>
      </c>
      <c r="M101" s="6">
        <f t="shared" si="11"/>
        <v>0</v>
      </c>
    </row>
    <row r="102" spans="1:13" x14ac:dyDescent="0.2">
      <c r="A102" s="16"/>
      <c r="B102" s="17" t="s">
        <v>101</v>
      </c>
      <c r="C102" s="6">
        <v>37349.96</v>
      </c>
      <c r="D102" s="6">
        <v>41436</v>
      </c>
      <c r="E102" s="6">
        <f t="shared" ref="E102:E107" si="13">C102+D102</f>
        <v>78785.959999999992</v>
      </c>
      <c r="F102" s="6">
        <v>66431.91</v>
      </c>
      <c r="G102" s="6">
        <f t="shared" si="8"/>
        <v>12354.049999999988</v>
      </c>
      <c r="H102" s="6">
        <f>F102</f>
        <v>66431.91</v>
      </c>
      <c r="I102" s="6">
        <f t="shared" si="9"/>
        <v>0</v>
      </c>
      <c r="J102" s="6">
        <f t="shared" si="10"/>
        <v>12354.049999999988</v>
      </c>
      <c r="K102" s="6">
        <f>H102</f>
        <v>66431.91</v>
      </c>
      <c r="L102" s="6">
        <f>K102</f>
        <v>66431.91</v>
      </c>
      <c r="M102" s="6">
        <f t="shared" si="11"/>
        <v>0</v>
      </c>
    </row>
    <row r="103" spans="1:13" ht="25.5" x14ac:dyDescent="0.2">
      <c r="A103" s="16"/>
      <c r="B103" s="17" t="s">
        <v>100</v>
      </c>
      <c r="C103" s="6">
        <v>0</v>
      </c>
      <c r="D103" s="6"/>
      <c r="E103" s="6">
        <f t="shared" si="13"/>
        <v>0</v>
      </c>
      <c r="F103" s="6"/>
      <c r="G103" s="6">
        <f t="shared" si="8"/>
        <v>0</v>
      </c>
      <c r="H103" s="6">
        <v>0</v>
      </c>
      <c r="I103" s="6">
        <f t="shared" si="9"/>
        <v>0</v>
      </c>
      <c r="J103" s="6">
        <f t="shared" si="10"/>
        <v>0</v>
      </c>
      <c r="K103" s="6">
        <v>0</v>
      </c>
      <c r="L103" s="6">
        <v>0</v>
      </c>
      <c r="M103" s="6">
        <f t="shared" si="11"/>
        <v>0</v>
      </c>
    </row>
    <row r="104" spans="1:13" ht="25.5" x14ac:dyDescent="0.2">
      <c r="A104" s="16"/>
      <c r="B104" s="17" t="s">
        <v>99</v>
      </c>
      <c r="C104" s="6">
        <v>63999.96</v>
      </c>
      <c r="D104" s="6">
        <v>58488.04</v>
      </c>
      <c r="E104" s="6">
        <f t="shared" si="13"/>
        <v>122488</v>
      </c>
      <c r="F104" s="6">
        <v>98402.18</v>
      </c>
      <c r="G104" s="6">
        <f t="shared" si="8"/>
        <v>24085.820000000007</v>
      </c>
      <c r="H104" s="6">
        <f>F104</f>
        <v>98402.18</v>
      </c>
      <c r="I104" s="6">
        <f t="shared" si="9"/>
        <v>0</v>
      </c>
      <c r="J104" s="6">
        <f t="shared" si="10"/>
        <v>24085.820000000007</v>
      </c>
      <c r="K104" s="6">
        <f>H104</f>
        <v>98402.18</v>
      </c>
      <c r="L104" s="6">
        <f>K104</f>
        <v>98402.18</v>
      </c>
      <c r="M104" s="6">
        <f t="shared" si="11"/>
        <v>0</v>
      </c>
    </row>
    <row r="105" spans="1:13" ht="25.5" x14ac:dyDescent="0.2">
      <c r="A105" s="16"/>
      <c r="B105" s="17" t="s">
        <v>98</v>
      </c>
      <c r="C105" s="6"/>
      <c r="D105" s="6"/>
      <c r="E105" s="6">
        <f t="shared" si="13"/>
        <v>0</v>
      </c>
      <c r="F105" s="6"/>
      <c r="G105" s="6">
        <f t="shared" si="8"/>
        <v>0</v>
      </c>
      <c r="H105" s="6"/>
      <c r="I105" s="6">
        <f t="shared" si="9"/>
        <v>0</v>
      </c>
      <c r="J105" s="6">
        <f t="shared" si="10"/>
        <v>0</v>
      </c>
      <c r="K105" s="6"/>
      <c r="L105" s="6"/>
      <c r="M105" s="6">
        <f t="shared" si="11"/>
        <v>0</v>
      </c>
    </row>
    <row r="106" spans="1:13" x14ac:dyDescent="0.2">
      <c r="A106" s="16"/>
      <c r="B106" s="17" t="s">
        <v>97</v>
      </c>
      <c r="C106" s="6">
        <v>39999.96</v>
      </c>
      <c r="D106" s="6">
        <v>-31852.79</v>
      </c>
      <c r="E106" s="6">
        <f t="shared" si="13"/>
        <v>8147.1699999999983</v>
      </c>
      <c r="F106" s="6">
        <v>7611.8</v>
      </c>
      <c r="G106" s="6">
        <f t="shared" si="8"/>
        <v>535.36999999999807</v>
      </c>
      <c r="H106" s="6">
        <f>F106</f>
        <v>7611.8</v>
      </c>
      <c r="I106" s="6">
        <f t="shared" si="9"/>
        <v>0</v>
      </c>
      <c r="J106" s="6">
        <f t="shared" si="10"/>
        <v>535.36999999999807</v>
      </c>
      <c r="K106" s="6">
        <f>H106</f>
        <v>7611.8</v>
      </c>
      <c r="L106" s="6">
        <f>K106</f>
        <v>7611.8</v>
      </c>
      <c r="M106" s="6">
        <f t="shared" si="11"/>
        <v>0</v>
      </c>
    </row>
    <row r="107" spans="1:13" ht="25.5" x14ac:dyDescent="0.2">
      <c r="A107" s="16"/>
      <c r="B107" s="17" t="s">
        <v>206</v>
      </c>
      <c r="C107" s="6"/>
      <c r="D107" s="6"/>
      <c r="E107" s="6">
        <f t="shared" si="13"/>
        <v>0</v>
      </c>
      <c r="F107" s="6"/>
      <c r="G107" s="6">
        <f t="shared" si="8"/>
        <v>0</v>
      </c>
      <c r="H107" s="6"/>
      <c r="I107" s="6">
        <f t="shared" si="9"/>
        <v>0</v>
      </c>
      <c r="J107" s="6">
        <f t="shared" si="10"/>
        <v>0</v>
      </c>
      <c r="K107" s="6"/>
      <c r="L107" s="6"/>
      <c r="M107" s="6">
        <f t="shared" si="11"/>
        <v>0</v>
      </c>
    </row>
    <row r="108" spans="1:13" x14ac:dyDescent="0.2">
      <c r="A108" s="16"/>
      <c r="B108" s="17" t="s">
        <v>96</v>
      </c>
      <c r="C108" s="6">
        <v>10000</v>
      </c>
      <c r="D108" s="6">
        <v>3193.11</v>
      </c>
      <c r="F108" s="6">
        <v>13193.01</v>
      </c>
      <c r="G108" s="6">
        <f>E109-F108</f>
        <v>0.1000000000003638</v>
      </c>
      <c r="H108" s="6">
        <f>F108</f>
        <v>13193.01</v>
      </c>
      <c r="I108" s="6">
        <f t="shared" si="9"/>
        <v>0</v>
      </c>
      <c r="J108" s="6">
        <f>E109-H108</f>
        <v>0.1000000000003638</v>
      </c>
      <c r="K108" s="6">
        <f>H108</f>
        <v>13193.01</v>
      </c>
      <c r="L108" s="6">
        <f>K108</f>
        <v>13193.01</v>
      </c>
      <c r="M108" s="6">
        <f t="shared" si="11"/>
        <v>0</v>
      </c>
    </row>
    <row r="109" spans="1:13" x14ac:dyDescent="0.2">
      <c r="A109" s="16"/>
      <c r="B109" s="17" t="s">
        <v>95</v>
      </c>
      <c r="C109" s="6">
        <v>50000.04</v>
      </c>
      <c r="D109" s="6">
        <v>-50000.04</v>
      </c>
      <c r="E109" s="6">
        <f>C108+D108</f>
        <v>13193.11</v>
      </c>
      <c r="F109" s="6">
        <v>0</v>
      </c>
      <c r="G109" s="6">
        <f>E110-F109</f>
        <v>0</v>
      </c>
      <c r="H109" s="6">
        <f>F109</f>
        <v>0</v>
      </c>
      <c r="I109" s="6">
        <f t="shared" si="9"/>
        <v>0</v>
      </c>
      <c r="J109" s="6">
        <f>E110-H109</f>
        <v>0</v>
      </c>
      <c r="K109" s="6">
        <f>H109</f>
        <v>0</v>
      </c>
      <c r="L109" s="6">
        <f>K109</f>
        <v>0</v>
      </c>
      <c r="M109" s="6">
        <f t="shared" si="11"/>
        <v>0</v>
      </c>
    </row>
    <row r="110" spans="1:13" x14ac:dyDescent="0.2">
      <c r="A110" s="39" t="s">
        <v>94</v>
      </c>
      <c r="B110" s="40"/>
      <c r="C110" s="6"/>
      <c r="D110" s="6"/>
      <c r="E110" s="6"/>
      <c r="F110" s="6"/>
      <c r="G110" s="6"/>
      <c r="H110" s="6"/>
      <c r="I110" s="6">
        <f t="shared" si="9"/>
        <v>0</v>
      </c>
      <c r="J110" s="6"/>
      <c r="K110" s="6"/>
      <c r="L110" s="6"/>
      <c r="M110" s="6">
        <f t="shared" si="11"/>
        <v>0</v>
      </c>
    </row>
    <row r="111" spans="1:13" x14ac:dyDescent="0.2">
      <c r="A111" s="7"/>
      <c r="B111" s="15" t="s">
        <v>400</v>
      </c>
      <c r="C111" s="6"/>
      <c r="D111" s="6"/>
      <c r="E111" s="6"/>
      <c r="F111" s="6"/>
      <c r="G111" s="6">
        <f t="shared" si="8"/>
        <v>0</v>
      </c>
      <c r="H111" s="6"/>
      <c r="I111" s="6">
        <f t="shared" si="9"/>
        <v>0</v>
      </c>
      <c r="J111" s="6">
        <f t="shared" si="10"/>
        <v>0</v>
      </c>
      <c r="K111" s="6"/>
      <c r="L111" s="6"/>
      <c r="M111" s="6">
        <f t="shared" si="11"/>
        <v>0</v>
      </c>
    </row>
    <row r="112" spans="1:13" x14ac:dyDescent="0.2">
      <c r="A112" s="16"/>
      <c r="B112" s="17" t="s">
        <v>93</v>
      </c>
      <c r="C112" s="6">
        <v>2982999.97</v>
      </c>
      <c r="D112" s="6">
        <v>-905866.71</v>
      </c>
      <c r="E112" s="6">
        <f>C112+D112</f>
        <v>2077133.2600000002</v>
      </c>
      <c r="F112" s="6">
        <v>2105949</v>
      </c>
      <c r="G112" s="6">
        <f t="shared" si="8"/>
        <v>-28815.739999999758</v>
      </c>
      <c r="H112" s="6">
        <f>F112</f>
        <v>2105949</v>
      </c>
      <c r="I112" s="6">
        <f t="shared" si="9"/>
        <v>0</v>
      </c>
      <c r="J112" s="6">
        <f t="shared" si="10"/>
        <v>-28815.739999999758</v>
      </c>
      <c r="K112" s="6">
        <f>H112</f>
        <v>2105949</v>
      </c>
      <c r="L112" s="6">
        <f>K112</f>
        <v>2105949</v>
      </c>
      <c r="M112" s="6">
        <f t="shared" si="11"/>
        <v>0</v>
      </c>
    </row>
    <row r="113" spans="1:13" x14ac:dyDescent="0.2">
      <c r="A113" s="16"/>
      <c r="B113" s="17" t="s">
        <v>207</v>
      </c>
      <c r="C113" s="6">
        <v>0</v>
      </c>
      <c r="D113" s="6"/>
      <c r="E113" s="6"/>
      <c r="F113" s="6"/>
      <c r="G113" s="6">
        <f t="shared" si="8"/>
        <v>0</v>
      </c>
      <c r="H113" s="6"/>
      <c r="I113" s="6">
        <f t="shared" si="9"/>
        <v>0</v>
      </c>
      <c r="J113" s="6">
        <f t="shared" si="10"/>
        <v>0</v>
      </c>
      <c r="K113" s="6"/>
      <c r="L113" s="6"/>
      <c r="M113" s="6">
        <f t="shared" si="11"/>
        <v>0</v>
      </c>
    </row>
    <row r="114" spans="1:13" x14ac:dyDescent="0.2">
      <c r="A114" s="16"/>
      <c r="B114" s="17" t="s">
        <v>92</v>
      </c>
      <c r="C114" s="6">
        <v>191000.04</v>
      </c>
      <c r="D114" s="6">
        <v>168714</v>
      </c>
      <c r="E114" s="6">
        <f>C114+D114</f>
        <v>359714.04000000004</v>
      </c>
      <c r="F114" s="6">
        <v>355854</v>
      </c>
      <c r="G114" s="6">
        <f t="shared" si="8"/>
        <v>3860.0400000000373</v>
      </c>
      <c r="H114" s="6">
        <f>F114</f>
        <v>355854</v>
      </c>
      <c r="I114" s="6">
        <f t="shared" si="9"/>
        <v>0</v>
      </c>
      <c r="J114" s="6">
        <f t="shared" si="10"/>
        <v>3860.0400000000373</v>
      </c>
      <c r="K114" s="6">
        <f>H114</f>
        <v>355854</v>
      </c>
      <c r="L114" s="6">
        <f>K114</f>
        <v>355854</v>
      </c>
      <c r="M114" s="6">
        <f t="shared" si="11"/>
        <v>0</v>
      </c>
    </row>
    <row r="115" spans="1:13" x14ac:dyDescent="0.2">
      <c r="A115" s="16"/>
      <c r="B115" s="17" t="s">
        <v>91</v>
      </c>
      <c r="C115" s="6">
        <v>109333.32</v>
      </c>
      <c r="D115" s="6"/>
      <c r="E115" s="6">
        <f t="shared" ref="E115:E120" si="14">C115+D115</f>
        <v>109333.32</v>
      </c>
      <c r="F115" s="6">
        <v>87189.16</v>
      </c>
      <c r="G115" s="6">
        <f t="shared" si="8"/>
        <v>22144.160000000003</v>
      </c>
      <c r="H115" s="6">
        <f>F115</f>
        <v>87189.16</v>
      </c>
      <c r="I115" s="6">
        <f t="shared" si="9"/>
        <v>0</v>
      </c>
      <c r="J115" s="6">
        <f t="shared" si="10"/>
        <v>22144.160000000003</v>
      </c>
      <c r="K115" s="6">
        <f>H115</f>
        <v>87189.16</v>
      </c>
      <c r="L115" s="6">
        <f>K115</f>
        <v>87189.16</v>
      </c>
      <c r="M115" s="6">
        <f t="shared" si="11"/>
        <v>0</v>
      </c>
    </row>
    <row r="116" spans="1:13" x14ac:dyDescent="0.2">
      <c r="A116" s="16"/>
      <c r="B116" s="17" t="s">
        <v>90</v>
      </c>
      <c r="C116" s="6"/>
      <c r="D116" s="6"/>
      <c r="E116" s="6">
        <f t="shared" si="14"/>
        <v>0</v>
      </c>
      <c r="F116" s="6"/>
      <c r="G116" s="6">
        <f t="shared" si="8"/>
        <v>0</v>
      </c>
      <c r="H116" s="6"/>
      <c r="I116" s="6">
        <f t="shared" si="9"/>
        <v>0</v>
      </c>
      <c r="J116" s="6">
        <f t="shared" si="10"/>
        <v>0</v>
      </c>
      <c r="K116" s="6"/>
      <c r="L116" s="6"/>
      <c r="M116" s="6">
        <f t="shared" si="11"/>
        <v>0</v>
      </c>
    </row>
    <row r="117" spans="1:13" x14ac:dyDescent="0.2">
      <c r="A117" s="16"/>
      <c r="B117" s="17" t="s">
        <v>89</v>
      </c>
      <c r="C117" s="6"/>
      <c r="D117" s="6"/>
      <c r="E117" s="6">
        <f t="shared" si="14"/>
        <v>0</v>
      </c>
      <c r="F117" s="6"/>
      <c r="G117" s="6">
        <f t="shared" si="8"/>
        <v>0</v>
      </c>
      <c r="H117" s="6"/>
      <c r="I117" s="6">
        <f t="shared" si="9"/>
        <v>0</v>
      </c>
      <c r="J117" s="6">
        <f t="shared" si="10"/>
        <v>0</v>
      </c>
      <c r="K117" s="6"/>
      <c r="L117" s="6"/>
      <c r="M117" s="6">
        <f t="shared" si="11"/>
        <v>0</v>
      </c>
    </row>
    <row r="118" spans="1:13" ht="25.5" x14ac:dyDescent="0.2">
      <c r="A118" s="16"/>
      <c r="B118" s="17" t="s">
        <v>88</v>
      </c>
      <c r="C118" s="6">
        <v>1314840.04</v>
      </c>
      <c r="D118" s="6">
        <v>-317885.03000000003</v>
      </c>
      <c r="E118" s="6">
        <f t="shared" si="14"/>
        <v>996955.01</v>
      </c>
      <c r="F118" s="6">
        <v>1116806.5900000001</v>
      </c>
      <c r="G118" s="6">
        <f t="shared" si="8"/>
        <v>-119851.58000000007</v>
      </c>
      <c r="H118" s="6">
        <f>F118</f>
        <v>1116806.5900000001</v>
      </c>
      <c r="I118" s="6">
        <f t="shared" si="9"/>
        <v>0</v>
      </c>
      <c r="J118" s="6">
        <f t="shared" si="10"/>
        <v>-119851.58000000007</v>
      </c>
      <c r="K118" s="6">
        <f>H118</f>
        <v>1116806.5900000001</v>
      </c>
      <c r="L118" s="6">
        <f>K118</f>
        <v>1116806.5900000001</v>
      </c>
      <c r="M118" s="6">
        <f t="shared" si="11"/>
        <v>0</v>
      </c>
    </row>
    <row r="119" spans="1:13" x14ac:dyDescent="0.2">
      <c r="A119" s="16"/>
      <c r="B119" s="17" t="s">
        <v>87</v>
      </c>
      <c r="C119" s="6">
        <v>110160</v>
      </c>
      <c r="D119" s="6">
        <v>-52742.53</v>
      </c>
      <c r="E119" s="6">
        <f t="shared" si="14"/>
        <v>57417.47</v>
      </c>
      <c r="F119" s="6">
        <v>35934.33</v>
      </c>
      <c r="G119" s="6">
        <f t="shared" si="8"/>
        <v>21483.14</v>
      </c>
      <c r="H119" s="6">
        <f>F119</f>
        <v>35934.33</v>
      </c>
      <c r="I119" s="6">
        <f t="shared" si="9"/>
        <v>0</v>
      </c>
      <c r="J119" s="6">
        <f t="shared" si="10"/>
        <v>21483.14</v>
      </c>
      <c r="K119" s="6">
        <f>H119</f>
        <v>35934.33</v>
      </c>
      <c r="L119" s="6">
        <f>K119</f>
        <v>35934.33</v>
      </c>
      <c r="M119" s="6">
        <f t="shared" si="11"/>
        <v>0</v>
      </c>
    </row>
    <row r="120" spans="1:13" x14ac:dyDescent="0.2">
      <c r="A120" s="16"/>
      <c r="B120" s="17" t="s">
        <v>86</v>
      </c>
      <c r="C120" s="6">
        <v>99999.96</v>
      </c>
      <c r="D120" s="6">
        <v>-99999.96</v>
      </c>
      <c r="E120" s="6">
        <f t="shared" si="14"/>
        <v>0</v>
      </c>
      <c r="F120" s="6">
        <v>0</v>
      </c>
      <c r="G120" s="6">
        <f t="shared" si="8"/>
        <v>0</v>
      </c>
      <c r="H120" s="6">
        <v>0</v>
      </c>
      <c r="I120" s="6">
        <f t="shared" si="9"/>
        <v>0</v>
      </c>
      <c r="J120" s="6">
        <f t="shared" si="10"/>
        <v>0</v>
      </c>
      <c r="K120" s="6">
        <v>0</v>
      </c>
      <c r="L120" s="6">
        <v>0</v>
      </c>
      <c r="M120" s="6">
        <f t="shared" si="11"/>
        <v>0</v>
      </c>
    </row>
    <row r="121" spans="1:13" x14ac:dyDescent="0.2">
      <c r="A121" s="7"/>
      <c r="B121" s="15" t="s">
        <v>85</v>
      </c>
      <c r="C121" s="6"/>
      <c r="D121" s="6"/>
      <c r="E121" s="6"/>
      <c r="F121" s="6"/>
      <c r="G121" s="6">
        <f t="shared" si="8"/>
        <v>0</v>
      </c>
      <c r="H121" s="6"/>
      <c r="I121" s="6">
        <f t="shared" si="9"/>
        <v>0</v>
      </c>
      <c r="J121" s="6">
        <f t="shared" si="10"/>
        <v>0</v>
      </c>
      <c r="K121" s="6"/>
      <c r="L121" s="6"/>
      <c r="M121" s="6">
        <f t="shared" si="11"/>
        <v>0</v>
      </c>
    </row>
    <row r="122" spans="1:13" x14ac:dyDescent="0.2">
      <c r="A122" s="16"/>
      <c r="B122" s="17" t="s">
        <v>84</v>
      </c>
      <c r="C122" s="6"/>
      <c r="D122" s="6"/>
      <c r="E122" s="6"/>
      <c r="F122" s="6"/>
      <c r="G122" s="6">
        <f t="shared" si="8"/>
        <v>0</v>
      </c>
      <c r="H122" s="6"/>
      <c r="I122" s="6">
        <f t="shared" si="9"/>
        <v>0</v>
      </c>
      <c r="J122" s="6">
        <f t="shared" si="10"/>
        <v>0</v>
      </c>
      <c r="K122" s="6"/>
      <c r="L122" s="6"/>
      <c r="M122" s="6">
        <f t="shared" si="11"/>
        <v>0</v>
      </c>
    </row>
    <row r="123" spans="1:13" x14ac:dyDescent="0.2">
      <c r="A123" s="16"/>
      <c r="B123" s="17" t="s">
        <v>83</v>
      </c>
      <c r="C123" s="6"/>
      <c r="D123" s="6"/>
      <c r="E123" s="6"/>
      <c r="F123" s="6"/>
      <c r="G123" s="6">
        <f t="shared" si="8"/>
        <v>0</v>
      </c>
      <c r="H123" s="6"/>
      <c r="I123" s="6">
        <f t="shared" si="9"/>
        <v>0</v>
      </c>
      <c r="J123" s="6">
        <f t="shared" si="10"/>
        <v>0</v>
      </c>
      <c r="K123" s="6"/>
      <c r="L123" s="6"/>
      <c r="M123" s="6">
        <f t="shared" si="11"/>
        <v>0</v>
      </c>
    </row>
    <row r="124" spans="1:13" ht="25.5" x14ac:dyDescent="0.2">
      <c r="A124" s="16"/>
      <c r="B124" s="17" t="s">
        <v>82</v>
      </c>
      <c r="C124" s="6">
        <v>66333.41</v>
      </c>
      <c r="D124" s="6">
        <v>245462.92</v>
      </c>
      <c r="E124" s="6">
        <f>C124+D124</f>
        <v>311796.33</v>
      </c>
      <c r="F124" s="6">
        <v>296721.21999999997</v>
      </c>
      <c r="G124" s="6">
        <f t="shared" si="8"/>
        <v>15075.110000000044</v>
      </c>
      <c r="H124" s="6">
        <f>F124</f>
        <v>296721.21999999997</v>
      </c>
      <c r="I124" s="6">
        <f t="shared" si="9"/>
        <v>0</v>
      </c>
      <c r="J124" s="6">
        <f t="shared" si="10"/>
        <v>15075.110000000044</v>
      </c>
      <c r="K124" s="6">
        <f>H124</f>
        <v>296721.21999999997</v>
      </c>
      <c r="L124" s="6">
        <f>K124</f>
        <v>296721.21999999997</v>
      </c>
      <c r="M124" s="6">
        <f t="shared" si="11"/>
        <v>0</v>
      </c>
    </row>
    <row r="125" spans="1:13" x14ac:dyDescent="0.2">
      <c r="A125" s="16"/>
      <c r="B125" s="17" t="s">
        <v>81</v>
      </c>
      <c r="C125" s="6"/>
      <c r="D125" s="6"/>
      <c r="E125" s="6">
        <f t="shared" ref="E125:E130" si="15">C125+D125</f>
        <v>0</v>
      </c>
      <c r="F125" s="6"/>
      <c r="G125" s="6">
        <f t="shared" si="8"/>
        <v>0</v>
      </c>
      <c r="H125" s="6"/>
      <c r="I125" s="6">
        <f t="shared" si="9"/>
        <v>0</v>
      </c>
      <c r="J125" s="6">
        <f t="shared" si="10"/>
        <v>0</v>
      </c>
      <c r="K125" s="6"/>
      <c r="L125" s="6"/>
      <c r="M125" s="6">
        <f t="shared" si="11"/>
        <v>0</v>
      </c>
    </row>
    <row r="126" spans="1:13" x14ac:dyDescent="0.2">
      <c r="A126" s="16"/>
      <c r="B126" s="17" t="s">
        <v>80</v>
      </c>
      <c r="C126" s="6">
        <v>138333.29</v>
      </c>
      <c r="D126" s="6">
        <v>40068.89</v>
      </c>
      <c r="E126" s="6">
        <f t="shared" si="15"/>
        <v>178402.18</v>
      </c>
      <c r="F126" s="6">
        <v>177966.73</v>
      </c>
      <c r="G126" s="6">
        <f t="shared" si="8"/>
        <v>435.44999999998254</v>
      </c>
      <c r="H126" s="6">
        <f>F126</f>
        <v>177966.73</v>
      </c>
      <c r="I126" s="6">
        <f t="shared" si="9"/>
        <v>0</v>
      </c>
      <c r="J126" s="6">
        <f t="shared" si="10"/>
        <v>435.44999999998254</v>
      </c>
      <c r="K126" s="6">
        <f>H126</f>
        <v>177966.73</v>
      </c>
      <c r="L126" s="6">
        <f>K126</f>
        <v>177966.73</v>
      </c>
      <c r="M126" s="6">
        <f t="shared" si="11"/>
        <v>0</v>
      </c>
    </row>
    <row r="127" spans="1:13" x14ac:dyDescent="0.2">
      <c r="A127" s="16"/>
      <c r="B127" s="17" t="s">
        <v>79</v>
      </c>
      <c r="C127" s="6">
        <v>107000</v>
      </c>
      <c r="D127" s="6">
        <v>-20476.310000000001</v>
      </c>
      <c r="E127" s="6">
        <f t="shared" si="15"/>
        <v>86523.69</v>
      </c>
      <c r="F127" s="6">
        <v>84865.44</v>
      </c>
      <c r="G127" s="6">
        <f t="shared" si="8"/>
        <v>1658.25</v>
      </c>
      <c r="H127" s="6">
        <f>F127</f>
        <v>84865.44</v>
      </c>
      <c r="I127" s="6">
        <f t="shared" si="9"/>
        <v>0</v>
      </c>
      <c r="J127" s="6">
        <f t="shared" si="10"/>
        <v>1658.25</v>
      </c>
      <c r="K127" s="6">
        <f>H127</f>
        <v>84865.44</v>
      </c>
      <c r="L127" s="6">
        <f>K127</f>
        <v>84865.44</v>
      </c>
      <c r="M127" s="6">
        <f t="shared" si="11"/>
        <v>0</v>
      </c>
    </row>
    <row r="128" spans="1:13" x14ac:dyDescent="0.2">
      <c r="A128" s="16"/>
      <c r="B128" s="17" t="s">
        <v>78</v>
      </c>
      <c r="C128" s="6">
        <v>16240</v>
      </c>
      <c r="D128" s="6">
        <v>29240</v>
      </c>
      <c r="E128" s="6">
        <f t="shared" si="15"/>
        <v>45480</v>
      </c>
      <c r="F128" s="6">
        <v>29240</v>
      </c>
      <c r="G128" s="6">
        <f t="shared" si="8"/>
        <v>16240</v>
      </c>
      <c r="H128" s="6">
        <f>F128</f>
        <v>29240</v>
      </c>
      <c r="I128" s="6">
        <f t="shared" si="9"/>
        <v>0</v>
      </c>
      <c r="J128" s="6">
        <f t="shared" si="10"/>
        <v>16240</v>
      </c>
      <c r="K128" s="6">
        <f>H128</f>
        <v>29240</v>
      </c>
      <c r="L128" s="6">
        <f>K128</f>
        <v>29240</v>
      </c>
      <c r="M128" s="6">
        <f t="shared" si="11"/>
        <v>0</v>
      </c>
    </row>
    <row r="129" spans="1:13" x14ac:dyDescent="0.2">
      <c r="A129" s="16"/>
      <c r="B129" s="17" t="s">
        <v>77</v>
      </c>
      <c r="C129" s="6"/>
      <c r="D129" s="6"/>
      <c r="E129" s="6">
        <f t="shared" si="15"/>
        <v>0</v>
      </c>
      <c r="F129" s="6"/>
      <c r="G129" s="6">
        <f t="shared" si="8"/>
        <v>0</v>
      </c>
      <c r="H129" s="6"/>
      <c r="I129" s="6">
        <f t="shared" si="9"/>
        <v>0</v>
      </c>
      <c r="J129" s="6">
        <f t="shared" si="10"/>
        <v>0</v>
      </c>
      <c r="K129" s="6"/>
      <c r="L129" s="6"/>
      <c r="M129" s="6">
        <f t="shared" si="11"/>
        <v>0</v>
      </c>
    </row>
    <row r="130" spans="1:13" x14ac:dyDescent="0.2">
      <c r="A130" s="16"/>
      <c r="B130" s="17" t="s">
        <v>76</v>
      </c>
      <c r="C130" s="6">
        <v>48593.31</v>
      </c>
      <c r="D130" s="6">
        <v>20157.009999999998</v>
      </c>
      <c r="E130" s="6">
        <f t="shared" si="15"/>
        <v>68750.319999999992</v>
      </c>
      <c r="F130" s="6">
        <v>84989.17</v>
      </c>
      <c r="G130" s="6">
        <f t="shared" si="8"/>
        <v>-16238.850000000006</v>
      </c>
      <c r="H130" s="6">
        <f>F130</f>
        <v>84989.17</v>
      </c>
      <c r="I130" s="6">
        <f t="shared" si="9"/>
        <v>0</v>
      </c>
      <c r="J130" s="6">
        <f t="shared" si="10"/>
        <v>-16238.850000000006</v>
      </c>
      <c r="K130" s="6">
        <f>H130</f>
        <v>84989.17</v>
      </c>
      <c r="L130" s="6">
        <f>K130</f>
        <v>84989.17</v>
      </c>
      <c r="M130" s="6">
        <f t="shared" si="11"/>
        <v>0</v>
      </c>
    </row>
    <row r="131" spans="1:13" ht="25.5" x14ac:dyDescent="0.2">
      <c r="A131" s="7"/>
      <c r="B131" s="15" t="s">
        <v>401</v>
      </c>
      <c r="C131" s="6"/>
      <c r="D131" s="6"/>
      <c r="E131" s="6"/>
      <c r="F131" s="6"/>
      <c r="G131" s="6">
        <f t="shared" si="8"/>
        <v>0</v>
      </c>
      <c r="H131" s="6"/>
      <c r="I131" s="6">
        <f t="shared" si="9"/>
        <v>0</v>
      </c>
      <c r="J131" s="6">
        <f t="shared" si="10"/>
        <v>0</v>
      </c>
      <c r="K131" s="6"/>
      <c r="L131" s="6"/>
      <c r="M131" s="6">
        <f t="shared" si="11"/>
        <v>0</v>
      </c>
    </row>
    <row r="132" spans="1:13" x14ac:dyDescent="0.2">
      <c r="A132" s="16"/>
      <c r="B132" s="17" t="s">
        <v>75</v>
      </c>
      <c r="C132" s="6">
        <v>50000.04</v>
      </c>
      <c r="D132" s="6">
        <v>24306.7</v>
      </c>
      <c r="E132" s="6">
        <f>C132+D132</f>
        <v>74306.740000000005</v>
      </c>
      <c r="F132" s="6">
        <v>74304.13</v>
      </c>
      <c r="G132" s="6">
        <f t="shared" si="8"/>
        <v>2.6100000000005821</v>
      </c>
      <c r="H132" s="6">
        <f>F132</f>
        <v>74304.13</v>
      </c>
      <c r="I132" s="6">
        <f t="shared" si="9"/>
        <v>0</v>
      </c>
      <c r="J132" s="6">
        <f t="shared" si="10"/>
        <v>2.6100000000005821</v>
      </c>
      <c r="K132" s="6">
        <f>H132</f>
        <v>74304.13</v>
      </c>
      <c r="L132" s="6">
        <f>K132</f>
        <v>74304.13</v>
      </c>
      <c r="M132" s="6">
        <f t="shared" si="11"/>
        <v>0</v>
      </c>
    </row>
    <row r="133" spans="1:13" ht="25.5" x14ac:dyDescent="0.2">
      <c r="A133" s="16"/>
      <c r="B133" s="17" t="s">
        <v>74</v>
      </c>
      <c r="C133" s="6"/>
      <c r="D133" s="6"/>
      <c r="E133" s="6">
        <f t="shared" ref="E133:E140" si="16">C133+D133</f>
        <v>0</v>
      </c>
      <c r="F133" s="6"/>
      <c r="G133" s="6">
        <f t="shared" si="8"/>
        <v>0</v>
      </c>
      <c r="H133" s="6"/>
      <c r="I133" s="6">
        <f t="shared" si="9"/>
        <v>0</v>
      </c>
      <c r="J133" s="6">
        <f t="shared" si="10"/>
        <v>0</v>
      </c>
      <c r="K133" s="6"/>
      <c r="L133" s="6"/>
      <c r="M133" s="6">
        <f t="shared" si="11"/>
        <v>0</v>
      </c>
    </row>
    <row r="134" spans="1:13" ht="25.5" x14ac:dyDescent="0.2">
      <c r="A134" s="16"/>
      <c r="B134" s="17" t="s">
        <v>73</v>
      </c>
      <c r="C134" s="6">
        <v>167999.96</v>
      </c>
      <c r="D134" s="6">
        <v>172717.12</v>
      </c>
      <c r="E134" s="6">
        <f t="shared" si="16"/>
        <v>340717.07999999996</v>
      </c>
      <c r="F134" s="6">
        <v>640717.07999999996</v>
      </c>
      <c r="G134" s="6">
        <f t="shared" si="8"/>
        <v>-300000</v>
      </c>
      <c r="H134" s="6">
        <f>F134</f>
        <v>640717.07999999996</v>
      </c>
      <c r="I134" s="6">
        <f t="shared" si="9"/>
        <v>0</v>
      </c>
      <c r="J134" s="6">
        <f t="shared" si="10"/>
        <v>-300000</v>
      </c>
      <c r="K134" s="6">
        <f>H134</f>
        <v>640717.07999999996</v>
      </c>
      <c r="L134" s="6">
        <f>K134</f>
        <v>640717.07999999996</v>
      </c>
      <c r="M134" s="6">
        <f t="shared" si="11"/>
        <v>0</v>
      </c>
    </row>
    <row r="135" spans="1:13" x14ac:dyDescent="0.2">
      <c r="A135" s="16"/>
      <c r="B135" s="17" t="s">
        <v>208</v>
      </c>
      <c r="C135" s="6">
        <v>122999.96</v>
      </c>
      <c r="D135" s="6">
        <v>-45583.040000000001</v>
      </c>
      <c r="E135" s="6">
        <f t="shared" si="16"/>
        <v>77416.920000000013</v>
      </c>
      <c r="F135" s="6">
        <v>75992.59</v>
      </c>
      <c r="G135" s="6">
        <f t="shared" si="8"/>
        <v>1424.3300000000163</v>
      </c>
      <c r="H135" s="6">
        <f>F135</f>
        <v>75992.59</v>
      </c>
      <c r="I135" s="6">
        <f t="shared" si="9"/>
        <v>0</v>
      </c>
      <c r="J135" s="6">
        <f t="shared" si="10"/>
        <v>1424.3300000000163</v>
      </c>
      <c r="K135" s="6">
        <f>H135</f>
        <v>75992.59</v>
      </c>
      <c r="L135" s="6">
        <f>K135</f>
        <v>75992.59</v>
      </c>
      <c r="M135" s="6">
        <f t="shared" si="11"/>
        <v>0</v>
      </c>
    </row>
    <row r="136" spans="1:13" x14ac:dyDescent="0.2">
      <c r="A136" s="16"/>
      <c r="B136" s="17" t="s">
        <v>72</v>
      </c>
      <c r="C136" s="6"/>
      <c r="D136" s="6"/>
      <c r="E136" s="6">
        <f t="shared" si="16"/>
        <v>0</v>
      </c>
      <c r="F136" s="6"/>
      <c r="G136" s="6">
        <f t="shared" si="8"/>
        <v>0</v>
      </c>
      <c r="H136" s="6"/>
      <c r="I136" s="6">
        <f t="shared" si="9"/>
        <v>0</v>
      </c>
      <c r="J136" s="6"/>
      <c r="K136" s="6"/>
      <c r="L136" s="6"/>
      <c r="M136" s="6">
        <f t="shared" si="11"/>
        <v>0</v>
      </c>
    </row>
    <row r="137" spans="1:13" ht="25.5" x14ac:dyDescent="0.2">
      <c r="A137" s="16"/>
      <c r="B137" s="17" t="s">
        <v>71</v>
      </c>
      <c r="C137" s="6"/>
      <c r="D137" s="6"/>
      <c r="E137" s="6">
        <f t="shared" si="16"/>
        <v>0</v>
      </c>
      <c r="F137" s="6"/>
      <c r="G137" s="6">
        <f t="shared" si="8"/>
        <v>0</v>
      </c>
      <c r="H137" s="6"/>
      <c r="I137" s="6">
        <f t="shared" si="9"/>
        <v>0</v>
      </c>
      <c r="J137" s="6"/>
      <c r="K137" s="6"/>
      <c r="L137" s="6"/>
      <c r="M137" s="6">
        <f t="shared" si="11"/>
        <v>0</v>
      </c>
    </row>
    <row r="138" spans="1:13" x14ac:dyDescent="0.2">
      <c r="A138" s="16"/>
      <c r="B138" s="17" t="s">
        <v>209</v>
      </c>
      <c r="C138" s="6"/>
      <c r="D138" s="6"/>
      <c r="E138" s="6">
        <f t="shared" si="16"/>
        <v>0</v>
      </c>
      <c r="F138" s="6"/>
      <c r="G138" s="6">
        <f t="shared" si="8"/>
        <v>0</v>
      </c>
      <c r="H138" s="6"/>
      <c r="I138" s="6">
        <f t="shared" si="9"/>
        <v>0</v>
      </c>
      <c r="J138" s="6"/>
      <c r="K138" s="6"/>
      <c r="L138" s="6"/>
      <c r="M138" s="6">
        <f t="shared" si="11"/>
        <v>0</v>
      </c>
    </row>
    <row r="139" spans="1:13" x14ac:dyDescent="0.2">
      <c r="A139" s="16"/>
      <c r="B139" s="17" t="s">
        <v>70</v>
      </c>
      <c r="C139" s="6">
        <v>1194000.04</v>
      </c>
      <c r="D139" s="6">
        <v>-118334.21</v>
      </c>
      <c r="E139" s="6">
        <f t="shared" si="16"/>
        <v>1075665.83</v>
      </c>
      <c r="F139" s="6">
        <v>773857</v>
      </c>
      <c r="G139" s="6">
        <f t="shared" si="8"/>
        <v>301808.83000000007</v>
      </c>
      <c r="H139" s="6">
        <f>F139</f>
        <v>773857</v>
      </c>
      <c r="I139" s="6">
        <f t="shared" si="9"/>
        <v>0</v>
      </c>
      <c r="J139" s="6">
        <f t="shared" si="10"/>
        <v>301808.83000000007</v>
      </c>
      <c r="K139" s="6">
        <f>H139</f>
        <v>773857</v>
      </c>
      <c r="L139" s="6">
        <f>K139</f>
        <v>773857</v>
      </c>
      <c r="M139" s="6">
        <f t="shared" si="11"/>
        <v>0</v>
      </c>
    </row>
    <row r="140" spans="1:13" x14ac:dyDescent="0.2">
      <c r="A140" s="16"/>
      <c r="B140" s="17" t="s">
        <v>210</v>
      </c>
      <c r="C140" s="6">
        <v>23499.99</v>
      </c>
      <c r="D140" s="6">
        <v>-23499.99</v>
      </c>
      <c r="E140" s="6">
        <f t="shared" si="16"/>
        <v>0</v>
      </c>
      <c r="F140" s="6">
        <v>0</v>
      </c>
      <c r="G140" s="6">
        <f t="shared" si="8"/>
        <v>0</v>
      </c>
      <c r="H140" s="6">
        <v>0</v>
      </c>
      <c r="I140" s="6">
        <f t="shared" si="9"/>
        <v>0</v>
      </c>
      <c r="J140" s="6">
        <f t="shared" si="10"/>
        <v>0</v>
      </c>
      <c r="K140" s="6">
        <v>0</v>
      </c>
      <c r="L140" s="6">
        <v>0</v>
      </c>
      <c r="M140" s="6">
        <f t="shared" si="11"/>
        <v>0</v>
      </c>
    </row>
    <row r="141" spans="1:13" x14ac:dyDescent="0.2">
      <c r="A141" s="7"/>
      <c r="B141" s="15" t="s">
        <v>69</v>
      </c>
      <c r="C141" s="6"/>
      <c r="D141" s="6"/>
      <c r="E141" s="6"/>
      <c r="F141" s="6"/>
      <c r="G141" s="6">
        <f t="shared" ref="G141:G194" si="17">E141-F141</f>
        <v>0</v>
      </c>
      <c r="H141" s="6"/>
      <c r="I141" s="6">
        <f t="shared" ref="I141:I194" si="18">F141-H141</f>
        <v>0</v>
      </c>
      <c r="J141" s="6">
        <f t="shared" ref="J141:J194" si="19">E141-H141</f>
        <v>0</v>
      </c>
      <c r="K141" s="6"/>
      <c r="L141" s="6"/>
      <c r="M141" s="6">
        <f t="shared" ref="M141:M194" si="20">H141-L141</f>
        <v>0</v>
      </c>
    </row>
    <row r="142" spans="1:13" x14ac:dyDescent="0.2">
      <c r="A142" s="16"/>
      <c r="B142" s="17" t="s">
        <v>211</v>
      </c>
      <c r="C142" s="6">
        <v>35500.04</v>
      </c>
      <c r="D142" s="6">
        <v>24500</v>
      </c>
      <c r="E142" s="6">
        <f>C142+D142</f>
        <v>60000.04</v>
      </c>
      <c r="F142" s="6">
        <v>56506.68</v>
      </c>
      <c r="G142" s="6">
        <f t="shared" si="17"/>
        <v>3493.3600000000006</v>
      </c>
      <c r="H142" s="6">
        <f>F142</f>
        <v>56506.68</v>
      </c>
      <c r="I142" s="6">
        <f t="shared" si="18"/>
        <v>0</v>
      </c>
      <c r="J142" s="6">
        <f t="shared" si="19"/>
        <v>3493.3600000000006</v>
      </c>
      <c r="K142" s="6">
        <f>H142</f>
        <v>56506.68</v>
      </c>
      <c r="L142" s="6">
        <f>K142</f>
        <v>56506.68</v>
      </c>
      <c r="M142" s="6">
        <f t="shared" si="20"/>
        <v>0</v>
      </c>
    </row>
    <row r="143" spans="1:13" x14ac:dyDescent="0.2">
      <c r="A143" s="16"/>
      <c r="B143" s="17" t="s">
        <v>212</v>
      </c>
      <c r="C143" s="6"/>
      <c r="D143" s="6"/>
      <c r="E143" s="6"/>
      <c r="F143" s="6"/>
      <c r="G143" s="6">
        <f t="shared" si="17"/>
        <v>0</v>
      </c>
      <c r="H143" s="6"/>
      <c r="I143" s="6">
        <f t="shared" si="18"/>
        <v>0</v>
      </c>
      <c r="J143" s="6"/>
      <c r="K143" s="6"/>
      <c r="L143" s="6"/>
      <c r="M143" s="6">
        <f t="shared" si="20"/>
        <v>0</v>
      </c>
    </row>
    <row r="144" spans="1:13" x14ac:dyDescent="0.2">
      <c r="A144" s="16"/>
      <c r="B144" s="17" t="s">
        <v>213</v>
      </c>
      <c r="C144" s="6"/>
      <c r="D144" s="6"/>
      <c r="E144" s="6"/>
      <c r="F144" s="6"/>
      <c r="G144" s="6">
        <f t="shared" si="17"/>
        <v>0</v>
      </c>
      <c r="H144" s="6"/>
      <c r="I144" s="6">
        <f t="shared" si="18"/>
        <v>0</v>
      </c>
      <c r="J144" s="6"/>
      <c r="K144" s="6"/>
      <c r="L144" s="6"/>
      <c r="M144" s="6">
        <f t="shared" si="20"/>
        <v>0</v>
      </c>
    </row>
    <row r="145" spans="1:13" x14ac:dyDescent="0.2">
      <c r="A145" s="16"/>
      <c r="B145" s="17" t="s">
        <v>214</v>
      </c>
      <c r="C145" s="6"/>
      <c r="D145" s="6"/>
      <c r="E145" s="6"/>
      <c r="F145" s="6"/>
      <c r="G145" s="6">
        <f t="shared" si="17"/>
        <v>0</v>
      </c>
      <c r="H145" s="6"/>
      <c r="I145" s="6">
        <f t="shared" si="18"/>
        <v>0</v>
      </c>
      <c r="J145" s="6"/>
      <c r="K145" s="6"/>
      <c r="L145" s="6"/>
      <c r="M145" s="6">
        <f t="shared" si="20"/>
        <v>0</v>
      </c>
    </row>
    <row r="146" spans="1:13" x14ac:dyDescent="0.2">
      <c r="A146" s="16"/>
      <c r="B146" s="17" t="s">
        <v>68</v>
      </c>
      <c r="C146" s="6">
        <v>60000</v>
      </c>
      <c r="D146" s="6">
        <v>-49059.56</v>
      </c>
      <c r="E146" s="6">
        <f>C146+D146</f>
        <v>10940.440000000002</v>
      </c>
      <c r="F146" s="6">
        <v>10937.05</v>
      </c>
      <c r="G146" s="6">
        <f t="shared" si="17"/>
        <v>3.3900000000030559</v>
      </c>
      <c r="H146" s="6">
        <f>F146</f>
        <v>10937.05</v>
      </c>
      <c r="I146" s="6">
        <f t="shared" si="18"/>
        <v>0</v>
      </c>
      <c r="J146" s="6">
        <f t="shared" si="19"/>
        <v>3.3900000000030559</v>
      </c>
      <c r="K146" s="6">
        <f>H146</f>
        <v>10937.05</v>
      </c>
      <c r="L146" s="6">
        <f>K146</f>
        <v>10937.05</v>
      </c>
      <c r="M146" s="6">
        <f t="shared" si="20"/>
        <v>0</v>
      </c>
    </row>
    <row r="147" spans="1:13" x14ac:dyDescent="0.2">
      <c r="A147" s="16"/>
      <c r="B147" s="17" t="s">
        <v>215</v>
      </c>
      <c r="C147" s="6"/>
      <c r="D147" s="6"/>
      <c r="E147" s="6"/>
      <c r="F147" s="6"/>
      <c r="G147" s="6">
        <f t="shared" si="17"/>
        <v>0</v>
      </c>
      <c r="H147" s="6"/>
      <c r="I147" s="6">
        <f t="shared" si="18"/>
        <v>0</v>
      </c>
      <c r="J147" s="6"/>
      <c r="K147" s="6"/>
      <c r="L147" s="6"/>
      <c r="M147" s="6">
        <f t="shared" si="20"/>
        <v>0</v>
      </c>
    </row>
    <row r="148" spans="1:13" x14ac:dyDescent="0.2">
      <c r="A148" s="16"/>
      <c r="B148" s="17" t="s">
        <v>216</v>
      </c>
      <c r="C148" s="6"/>
      <c r="D148" s="6"/>
      <c r="E148" s="6"/>
      <c r="F148" s="6"/>
      <c r="G148" s="6">
        <f t="shared" si="17"/>
        <v>0</v>
      </c>
      <c r="H148" s="6"/>
      <c r="I148" s="6">
        <f t="shared" si="18"/>
        <v>0</v>
      </c>
      <c r="J148" s="6"/>
      <c r="K148" s="6"/>
      <c r="L148" s="6"/>
      <c r="M148" s="6">
        <f t="shared" si="20"/>
        <v>0</v>
      </c>
    </row>
    <row r="149" spans="1:13" x14ac:dyDescent="0.2">
      <c r="A149" s="16"/>
      <c r="B149" s="17" t="s">
        <v>217</v>
      </c>
      <c r="C149" s="6"/>
      <c r="D149" s="6"/>
      <c r="E149" s="6"/>
      <c r="F149" s="6"/>
      <c r="G149" s="6">
        <f t="shared" si="17"/>
        <v>0</v>
      </c>
      <c r="H149" s="6"/>
      <c r="I149" s="6">
        <f t="shared" si="18"/>
        <v>0</v>
      </c>
      <c r="J149" s="6"/>
      <c r="K149" s="6"/>
      <c r="L149" s="6"/>
      <c r="M149" s="6">
        <f t="shared" si="20"/>
        <v>0</v>
      </c>
    </row>
    <row r="150" spans="1:13" x14ac:dyDescent="0.2">
      <c r="A150" s="16"/>
      <c r="B150" s="17" t="s">
        <v>218</v>
      </c>
      <c r="C150" s="6">
        <v>39999.96</v>
      </c>
      <c r="D150" s="6">
        <v>-39999.96</v>
      </c>
      <c r="E150" s="6">
        <f>C150+D150</f>
        <v>0</v>
      </c>
      <c r="F150" s="6">
        <v>0</v>
      </c>
      <c r="G150" s="6">
        <f t="shared" si="17"/>
        <v>0</v>
      </c>
      <c r="H150" s="6">
        <v>0</v>
      </c>
      <c r="I150" s="6">
        <f t="shared" si="18"/>
        <v>0</v>
      </c>
      <c r="J150" s="6">
        <f t="shared" si="19"/>
        <v>0</v>
      </c>
      <c r="K150" s="6">
        <v>0</v>
      </c>
      <c r="L150" s="6">
        <v>0</v>
      </c>
      <c r="M150" s="6">
        <f t="shared" si="20"/>
        <v>0</v>
      </c>
    </row>
    <row r="151" spans="1:13" ht="25.5" x14ac:dyDescent="0.2">
      <c r="A151" s="7"/>
      <c r="B151" s="15" t="s">
        <v>402</v>
      </c>
      <c r="C151" s="6"/>
      <c r="D151" s="6"/>
      <c r="E151" s="6"/>
      <c r="F151" s="6"/>
      <c r="G151" s="6">
        <f t="shared" si="17"/>
        <v>0</v>
      </c>
      <c r="H151" s="6"/>
      <c r="I151" s="6">
        <f t="shared" si="18"/>
        <v>0</v>
      </c>
      <c r="J151" s="6">
        <f t="shared" si="19"/>
        <v>0</v>
      </c>
      <c r="K151" s="6"/>
      <c r="L151" s="6"/>
      <c r="M151" s="6">
        <f t="shared" si="20"/>
        <v>0</v>
      </c>
    </row>
    <row r="152" spans="1:13" x14ac:dyDescent="0.2">
      <c r="A152" s="16"/>
      <c r="B152" s="17" t="s">
        <v>67</v>
      </c>
      <c r="C152" s="6">
        <v>4597000.12</v>
      </c>
      <c r="D152" s="6">
        <v>108476.48</v>
      </c>
      <c r="E152" s="6">
        <f>C152+D152</f>
        <v>4705476.6000000006</v>
      </c>
      <c r="F152" s="6">
        <v>5127535.26</v>
      </c>
      <c r="G152" s="6">
        <f t="shared" si="17"/>
        <v>-422058.65999999922</v>
      </c>
      <c r="H152" s="6">
        <f>F152</f>
        <v>5127535.26</v>
      </c>
      <c r="I152" s="6">
        <f t="shared" si="18"/>
        <v>0</v>
      </c>
      <c r="J152" s="6">
        <f t="shared" si="19"/>
        <v>-422058.65999999922</v>
      </c>
      <c r="K152" s="6">
        <f>H152</f>
        <v>5127535.26</v>
      </c>
      <c r="L152" s="6">
        <f>K152</f>
        <v>5127535.26</v>
      </c>
      <c r="M152" s="6">
        <f t="shared" si="20"/>
        <v>0</v>
      </c>
    </row>
    <row r="153" spans="1:13" ht="25.5" x14ac:dyDescent="0.2">
      <c r="A153" s="16"/>
      <c r="B153" s="17" t="s">
        <v>66</v>
      </c>
      <c r="C153" s="6">
        <v>125999.96</v>
      </c>
      <c r="D153" s="6">
        <v>-125999.96</v>
      </c>
      <c r="E153" s="6">
        <f t="shared" ref="E153:E160" si="21">C153+D153</f>
        <v>0</v>
      </c>
      <c r="F153" s="6">
        <v>0</v>
      </c>
      <c r="G153" s="6">
        <f t="shared" si="17"/>
        <v>0</v>
      </c>
      <c r="H153" s="6">
        <v>0</v>
      </c>
      <c r="I153" s="6">
        <f t="shared" si="18"/>
        <v>0</v>
      </c>
      <c r="J153" s="6">
        <f t="shared" si="19"/>
        <v>0</v>
      </c>
      <c r="K153" s="6">
        <v>0</v>
      </c>
      <c r="L153" s="6">
        <v>0</v>
      </c>
      <c r="M153" s="6">
        <f t="shared" si="20"/>
        <v>0</v>
      </c>
    </row>
    <row r="154" spans="1:13" ht="25.5" x14ac:dyDescent="0.2">
      <c r="A154" s="16"/>
      <c r="B154" s="17" t="s">
        <v>65</v>
      </c>
      <c r="C154" s="6">
        <v>208000.04</v>
      </c>
      <c r="D154" s="6">
        <v>-203588.97</v>
      </c>
      <c r="E154" s="6">
        <f t="shared" si="21"/>
        <v>4411.070000000007</v>
      </c>
      <c r="F154" s="6">
        <v>4068.8</v>
      </c>
      <c r="G154" s="6">
        <f t="shared" si="17"/>
        <v>342.2700000000068</v>
      </c>
      <c r="H154" s="6">
        <f>F154</f>
        <v>4068.8</v>
      </c>
      <c r="I154" s="6">
        <f t="shared" si="18"/>
        <v>0</v>
      </c>
      <c r="J154" s="6">
        <f t="shared" si="19"/>
        <v>342.2700000000068</v>
      </c>
      <c r="K154" s="6">
        <f>H154</f>
        <v>4068.8</v>
      </c>
      <c r="L154" s="6">
        <f>K154</f>
        <v>4068.8</v>
      </c>
      <c r="M154" s="6">
        <f t="shared" si="20"/>
        <v>0</v>
      </c>
    </row>
    <row r="155" spans="1:13" ht="25.5" x14ac:dyDescent="0.2">
      <c r="A155" s="16"/>
      <c r="B155" s="17" t="s">
        <v>219</v>
      </c>
      <c r="C155" s="6"/>
      <c r="D155" s="6"/>
      <c r="E155" s="6">
        <f t="shared" si="21"/>
        <v>0</v>
      </c>
      <c r="F155" s="6"/>
      <c r="G155" s="6">
        <f t="shared" si="17"/>
        <v>0</v>
      </c>
      <c r="H155" s="6"/>
      <c r="I155" s="6">
        <f t="shared" si="18"/>
        <v>0</v>
      </c>
      <c r="J155" s="6">
        <f t="shared" si="19"/>
        <v>0</v>
      </c>
      <c r="K155" s="6"/>
      <c r="L155" s="6"/>
      <c r="M155" s="6">
        <f t="shared" si="20"/>
        <v>0</v>
      </c>
    </row>
    <row r="156" spans="1:13" x14ac:dyDescent="0.2">
      <c r="A156" s="16"/>
      <c r="B156" s="17" t="s">
        <v>64</v>
      </c>
      <c r="C156" s="6">
        <v>350000.04</v>
      </c>
      <c r="D156" s="6">
        <v>-311020.53000000003</v>
      </c>
      <c r="E156" s="6">
        <f t="shared" si="21"/>
        <v>38979.509999999951</v>
      </c>
      <c r="F156" s="6">
        <v>38786.230000000003</v>
      </c>
      <c r="G156" s="6">
        <f t="shared" si="17"/>
        <v>193.2799999999479</v>
      </c>
      <c r="H156" s="6">
        <f>F156</f>
        <v>38786.230000000003</v>
      </c>
      <c r="I156" s="6">
        <f t="shared" si="18"/>
        <v>0</v>
      </c>
      <c r="J156" s="6">
        <f t="shared" si="19"/>
        <v>193.2799999999479</v>
      </c>
      <c r="K156" s="6">
        <f>H156</f>
        <v>38786.230000000003</v>
      </c>
      <c r="L156" s="6">
        <f>K156</f>
        <v>38786.230000000003</v>
      </c>
      <c r="M156" s="6">
        <f t="shared" si="20"/>
        <v>0</v>
      </c>
    </row>
    <row r="157" spans="1:13" x14ac:dyDescent="0.2">
      <c r="A157" s="16"/>
      <c r="B157" s="17" t="s">
        <v>63</v>
      </c>
      <c r="C157" s="6"/>
      <c r="D157" s="6"/>
      <c r="E157" s="6">
        <f t="shared" si="21"/>
        <v>0</v>
      </c>
      <c r="F157" s="6"/>
      <c r="G157" s="6">
        <f t="shared" si="17"/>
        <v>0</v>
      </c>
      <c r="H157" s="6"/>
      <c r="I157" s="6">
        <f t="shared" si="18"/>
        <v>0</v>
      </c>
      <c r="J157" s="6">
        <f t="shared" si="19"/>
        <v>0</v>
      </c>
      <c r="K157" s="6"/>
      <c r="L157" s="6"/>
      <c r="M157" s="6">
        <f t="shared" si="20"/>
        <v>0</v>
      </c>
    </row>
    <row r="158" spans="1:13" ht="25.5" x14ac:dyDescent="0.2">
      <c r="A158" s="16"/>
      <c r="B158" s="17" t="s">
        <v>62</v>
      </c>
      <c r="C158" s="6">
        <v>399999.96</v>
      </c>
      <c r="D158" s="6">
        <v>525117.78</v>
      </c>
      <c r="E158" s="6">
        <f t="shared" si="21"/>
        <v>925117.74</v>
      </c>
      <c r="F158" s="6">
        <v>925117.74</v>
      </c>
      <c r="G158" s="6">
        <f t="shared" si="17"/>
        <v>0</v>
      </c>
      <c r="H158" s="6">
        <f>F158</f>
        <v>925117.74</v>
      </c>
      <c r="I158" s="6">
        <f t="shared" si="18"/>
        <v>0</v>
      </c>
      <c r="J158" s="6">
        <f t="shared" si="19"/>
        <v>0</v>
      </c>
      <c r="K158" s="6">
        <f>H158</f>
        <v>925117.74</v>
      </c>
      <c r="L158" s="6">
        <f>K158</f>
        <v>925117.74</v>
      </c>
      <c r="M158" s="6">
        <f t="shared" si="20"/>
        <v>0</v>
      </c>
    </row>
    <row r="159" spans="1:13" x14ac:dyDescent="0.2">
      <c r="A159" s="16"/>
      <c r="B159" s="17" t="s">
        <v>61</v>
      </c>
      <c r="C159" s="6">
        <v>2011666.6</v>
      </c>
      <c r="D159" s="6">
        <v>637271.85</v>
      </c>
      <c r="E159" s="6">
        <f t="shared" si="21"/>
        <v>2648938.4500000002</v>
      </c>
      <c r="F159" s="6">
        <v>2300440.23</v>
      </c>
      <c r="G159" s="6">
        <f t="shared" si="17"/>
        <v>348498.2200000002</v>
      </c>
      <c r="H159" s="6">
        <f>F159</f>
        <v>2300440.23</v>
      </c>
      <c r="I159" s="6">
        <f t="shared" si="18"/>
        <v>0</v>
      </c>
      <c r="J159" s="6">
        <f t="shared" si="19"/>
        <v>348498.2200000002</v>
      </c>
      <c r="K159" s="6">
        <f>H159</f>
        <v>2300440.23</v>
      </c>
      <c r="L159" s="6">
        <f>K159</f>
        <v>2300440.23</v>
      </c>
      <c r="M159" s="6">
        <f t="shared" si="20"/>
        <v>0</v>
      </c>
    </row>
    <row r="160" spans="1:13" x14ac:dyDescent="0.2">
      <c r="A160" s="16"/>
      <c r="B160" s="17" t="s">
        <v>60</v>
      </c>
      <c r="C160" s="6">
        <v>285999.96000000002</v>
      </c>
      <c r="D160" s="6">
        <v>19969.5</v>
      </c>
      <c r="E160" s="6">
        <f t="shared" si="21"/>
        <v>305969.46000000002</v>
      </c>
      <c r="F160" s="6">
        <v>190157.8</v>
      </c>
      <c r="G160" s="6">
        <f t="shared" si="17"/>
        <v>115811.66000000003</v>
      </c>
      <c r="H160" s="6">
        <f>F160</f>
        <v>190157.8</v>
      </c>
      <c r="I160" s="6">
        <f t="shared" si="18"/>
        <v>0</v>
      </c>
      <c r="J160" s="6">
        <f t="shared" si="19"/>
        <v>115811.66000000003</v>
      </c>
      <c r="K160" s="6">
        <f>H160</f>
        <v>190157.8</v>
      </c>
      <c r="L160" s="6">
        <f>K160</f>
        <v>190157.8</v>
      </c>
      <c r="M160" s="6">
        <f t="shared" si="20"/>
        <v>0</v>
      </c>
    </row>
    <row r="161" spans="1:13" x14ac:dyDescent="0.2">
      <c r="A161" s="7"/>
      <c r="B161" s="15" t="s">
        <v>403</v>
      </c>
      <c r="C161" s="6"/>
      <c r="D161" s="6"/>
      <c r="E161" s="6"/>
      <c r="F161" s="6"/>
      <c r="G161" s="6">
        <f t="shared" si="17"/>
        <v>0</v>
      </c>
      <c r="H161" s="6"/>
      <c r="I161" s="6">
        <f t="shared" si="18"/>
        <v>0</v>
      </c>
      <c r="J161" s="6">
        <f t="shared" si="19"/>
        <v>0</v>
      </c>
      <c r="K161" s="6"/>
      <c r="L161" s="6"/>
      <c r="M161" s="6">
        <f t="shared" si="20"/>
        <v>0</v>
      </c>
    </row>
    <row r="162" spans="1:13" ht="25.5" x14ac:dyDescent="0.2">
      <c r="A162" s="16"/>
      <c r="B162" s="17" t="s">
        <v>59</v>
      </c>
      <c r="C162" s="6">
        <v>150000.04</v>
      </c>
      <c r="D162" s="6">
        <v>-126589.48</v>
      </c>
      <c r="E162" s="6">
        <f>C162+D162</f>
        <v>23410.560000000012</v>
      </c>
      <c r="F162" s="6">
        <v>22906</v>
      </c>
      <c r="G162" s="6">
        <f t="shared" si="17"/>
        <v>504.56000000001222</v>
      </c>
      <c r="H162" s="6">
        <f>F162</f>
        <v>22906</v>
      </c>
      <c r="I162" s="6">
        <f t="shared" si="18"/>
        <v>0</v>
      </c>
      <c r="J162" s="6">
        <v>151874.20000000001</v>
      </c>
      <c r="K162" s="6">
        <f>H162</f>
        <v>22906</v>
      </c>
      <c r="L162" s="6">
        <f>K162</f>
        <v>22906</v>
      </c>
      <c r="M162" s="6">
        <f t="shared" si="20"/>
        <v>0</v>
      </c>
    </row>
    <row r="163" spans="1:13" ht="25.5" x14ac:dyDescent="0.2">
      <c r="A163" s="16"/>
      <c r="B163" s="17" t="s">
        <v>58</v>
      </c>
      <c r="C163" s="6">
        <v>248499.92</v>
      </c>
      <c r="D163" s="6">
        <v>30039.34</v>
      </c>
      <c r="E163" s="6">
        <f t="shared" ref="E163:E168" si="22">C163+D163</f>
        <v>278539.26</v>
      </c>
      <c r="F163" s="6">
        <v>277233.68</v>
      </c>
      <c r="G163" s="6">
        <f t="shared" si="17"/>
        <v>1305.5800000000163</v>
      </c>
      <c r="H163" s="6">
        <f>F163</f>
        <v>277233.68</v>
      </c>
      <c r="I163" s="6">
        <f t="shared" si="18"/>
        <v>0</v>
      </c>
      <c r="J163" s="6">
        <f t="shared" si="19"/>
        <v>1305.5800000000163</v>
      </c>
      <c r="K163" s="6">
        <f>H163</f>
        <v>277233.68</v>
      </c>
      <c r="L163" s="6">
        <f>K163</f>
        <v>277233.68</v>
      </c>
      <c r="M163" s="6">
        <f t="shared" si="20"/>
        <v>0</v>
      </c>
    </row>
    <row r="164" spans="1:13" ht="25.5" x14ac:dyDescent="0.2">
      <c r="A164" s="16"/>
      <c r="B164" s="17" t="s">
        <v>57</v>
      </c>
      <c r="C164" s="6">
        <v>44500</v>
      </c>
      <c r="D164" s="6">
        <v>-44500</v>
      </c>
      <c r="E164" s="6">
        <f t="shared" si="22"/>
        <v>0</v>
      </c>
      <c r="F164" s="6">
        <v>0</v>
      </c>
      <c r="G164" s="6">
        <f t="shared" si="17"/>
        <v>0</v>
      </c>
      <c r="H164" s="6">
        <v>0</v>
      </c>
      <c r="I164" s="6">
        <f t="shared" si="18"/>
        <v>0</v>
      </c>
      <c r="J164" s="6">
        <f t="shared" si="19"/>
        <v>0</v>
      </c>
      <c r="K164" s="6">
        <v>0</v>
      </c>
      <c r="L164" s="6">
        <v>0</v>
      </c>
      <c r="M164" s="6">
        <f t="shared" si="20"/>
        <v>0</v>
      </c>
    </row>
    <row r="165" spans="1:13" x14ac:dyDescent="0.2">
      <c r="A165" s="16"/>
      <c r="B165" s="17" t="s">
        <v>220</v>
      </c>
      <c r="C165" s="6"/>
      <c r="D165" s="6"/>
      <c r="E165" s="6">
        <f t="shared" si="22"/>
        <v>0</v>
      </c>
      <c r="F165" s="6"/>
      <c r="G165" s="6">
        <f t="shared" si="17"/>
        <v>0</v>
      </c>
      <c r="H165" s="6"/>
      <c r="I165" s="6">
        <f t="shared" si="18"/>
        <v>0</v>
      </c>
      <c r="J165" s="6"/>
      <c r="K165" s="6"/>
      <c r="L165" s="6"/>
      <c r="M165" s="6">
        <f t="shared" si="20"/>
        <v>0</v>
      </c>
    </row>
    <row r="166" spans="1:13" x14ac:dyDescent="0.2">
      <c r="A166" s="16"/>
      <c r="B166" s="17" t="s">
        <v>221</v>
      </c>
      <c r="C166" s="6"/>
      <c r="D166" s="6"/>
      <c r="E166" s="6">
        <f t="shared" si="22"/>
        <v>0</v>
      </c>
      <c r="F166" s="6"/>
      <c r="G166" s="6">
        <f t="shared" si="17"/>
        <v>0</v>
      </c>
      <c r="H166" s="6"/>
      <c r="I166" s="6">
        <f t="shared" si="18"/>
        <v>0</v>
      </c>
      <c r="J166" s="6"/>
      <c r="K166" s="6"/>
      <c r="L166" s="6"/>
      <c r="M166" s="6">
        <f t="shared" si="20"/>
        <v>0</v>
      </c>
    </row>
    <row r="167" spans="1:13" ht="25.5" x14ac:dyDescent="0.2">
      <c r="A167" s="16"/>
      <c r="B167" s="17" t="s">
        <v>222</v>
      </c>
      <c r="C167" s="6"/>
      <c r="D167" s="6"/>
      <c r="E167" s="6">
        <f t="shared" si="22"/>
        <v>0</v>
      </c>
      <c r="F167" s="6"/>
      <c r="G167" s="6">
        <f t="shared" si="17"/>
        <v>0</v>
      </c>
      <c r="H167" s="6"/>
      <c r="I167" s="6">
        <f t="shared" si="18"/>
        <v>0</v>
      </c>
      <c r="J167" s="6"/>
      <c r="K167" s="6"/>
      <c r="L167" s="6"/>
      <c r="M167" s="6">
        <f t="shared" si="20"/>
        <v>0</v>
      </c>
    </row>
    <row r="168" spans="1:13" x14ac:dyDescent="0.2">
      <c r="A168" s="16"/>
      <c r="B168" s="17" t="s">
        <v>56</v>
      </c>
      <c r="C168" s="6">
        <v>107000.04</v>
      </c>
      <c r="D168" s="6">
        <v>-107000.04</v>
      </c>
      <c r="E168" s="6">
        <f t="shared" si="22"/>
        <v>0</v>
      </c>
      <c r="F168" s="6">
        <v>0</v>
      </c>
      <c r="G168" s="6">
        <f t="shared" si="17"/>
        <v>0</v>
      </c>
      <c r="H168" s="6">
        <f>F168</f>
        <v>0</v>
      </c>
      <c r="I168" s="6">
        <f t="shared" si="18"/>
        <v>0</v>
      </c>
      <c r="J168" s="6">
        <f t="shared" si="19"/>
        <v>0</v>
      </c>
      <c r="K168" s="6">
        <v>0</v>
      </c>
      <c r="L168" s="6">
        <v>0</v>
      </c>
      <c r="M168" s="6">
        <f t="shared" si="20"/>
        <v>0</v>
      </c>
    </row>
    <row r="169" spans="1:13" x14ac:dyDescent="0.2">
      <c r="A169" s="7"/>
      <c r="B169" s="15" t="s">
        <v>404</v>
      </c>
      <c r="C169" s="6"/>
      <c r="D169" s="6"/>
      <c r="E169" s="6"/>
      <c r="F169" s="6"/>
      <c r="G169" s="6">
        <f t="shared" si="17"/>
        <v>0</v>
      </c>
      <c r="H169" s="6"/>
      <c r="I169" s="6">
        <f t="shared" si="18"/>
        <v>0</v>
      </c>
      <c r="J169" s="6">
        <f t="shared" si="19"/>
        <v>0</v>
      </c>
      <c r="K169" s="6"/>
      <c r="L169" s="6"/>
      <c r="M169" s="6">
        <f t="shared" si="20"/>
        <v>0</v>
      </c>
    </row>
    <row r="170" spans="1:13" x14ac:dyDescent="0.2">
      <c r="A170" s="16"/>
      <c r="B170" s="17" t="s">
        <v>55</v>
      </c>
      <c r="C170" s="6">
        <v>450000</v>
      </c>
      <c r="D170" s="6">
        <v>-192492.05</v>
      </c>
      <c r="E170" s="6">
        <f>C170+D170</f>
        <v>257507.95</v>
      </c>
      <c r="F170" s="6">
        <v>497604.21</v>
      </c>
      <c r="G170" s="6">
        <f t="shared" si="17"/>
        <v>-240096.26</v>
      </c>
      <c r="H170" s="6">
        <f>F170</f>
        <v>497604.21</v>
      </c>
      <c r="I170" s="6">
        <f t="shared" si="18"/>
        <v>0</v>
      </c>
      <c r="J170" s="6">
        <f t="shared" si="19"/>
        <v>-240096.26</v>
      </c>
      <c r="K170" s="6">
        <f>H170</f>
        <v>497604.21</v>
      </c>
      <c r="L170" s="6">
        <f>K170</f>
        <v>497604.21</v>
      </c>
      <c r="M170" s="6">
        <f t="shared" si="20"/>
        <v>0</v>
      </c>
    </row>
    <row r="171" spans="1:13" x14ac:dyDescent="0.2">
      <c r="A171" s="16"/>
      <c r="B171" s="17" t="s">
        <v>54</v>
      </c>
      <c r="C171" s="6">
        <v>300000</v>
      </c>
      <c r="D171" s="6">
        <v>-119040.02</v>
      </c>
      <c r="E171" s="6">
        <f t="shared" ref="E171:E178" si="23">C171+D171</f>
        <v>180959.97999999998</v>
      </c>
      <c r="F171" s="6">
        <v>108101.64</v>
      </c>
      <c r="G171" s="6">
        <f t="shared" si="17"/>
        <v>72858.339999999982</v>
      </c>
      <c r="H171" s="6">
        <f>F171</f>
        <v>108101.64</v>
      </c>
      <c r="I171" s="6">
        <f t="shared" si="18"/>
        <v>0</v>
      </c>
      <c r="J171" s="6">
        <f t="shared" si="19"/>
        <v>72858.339999999982</v>
      </c>
      <c r="K171" s="6">
        <f>H171</f>
        <v>108101.64</v>
      </c>
      <c r="L171" s="6">
        <f>K171</f>
        <v>108101.64</v>
      </c>
      <c r="M171" s="6">
        <f t="shared" si="20"/>
        <v>0</v>
      </c>
    </row>
    <row r="172" spans="1:13" x14ac:dyDescent="0.2">
      <c r="A172" s="16"/>
      <c r="B172" s="17" t="s">
        <v>223</v>
      </c>
      <c r="C172" s="6"/>
      <c r="D172" s="6"/>
      <c r="E172" s="6">
        <f t="shared" si="23"/>
        <v>0</v>
      </c>
      <c r="F172" s="6"/>
      <c r="G172" s="6">
        <f t="shared" si="17"/>
        <v>0</v>
      </c>
      <c r="H172" s="6"/>
      <c r="I172" s="6">
        <f t="shared" si="18"/>
        <v>0</v>
      </c>
      <c r="J172" s="6">
        <f t="shared" si="19"/>
        <v>0</v>
      </c>
      <c r="K172" s="6"/>
      <c r="L172" s="6"/>
      <c r="M172" s="6">
        <f t="shared" si="20"/>
        <v>0</v>
      </c>
    </row>
    <row r="173" spans="1:13" x14ac:dyDescent="0.2">
      <c r="A173" s="16"/>
      <c r="B173" s="17" t="s">
        <v>224</v>
      </c>
      <c r="C173" s="6"/>
      <c r="D173" s="6"/>
      <c r="E173" s="6">
        <f t="shared" si="23"/>
        <v>0</v>
      </c>
      <c r="F173" s="6"/>
      <c r="G173" s="6">
        <f t="shared" si="17"/>
        <v>0</v>
      </c>
      <c r="H173" s="6"/>
      <c r="I173" s="6">
        <f t="shared" si="18"/>
        <v>0</v>
      </c>
      <c r="J173" s="6">
        <f t="shared" si="19"/>
        <v>0</v>
      </c>
      <c r="K173" s="6"/>
      <c r="L173" s="6"/>
      <c r="M173" s="6">
        <f t="shared" si="20"/>
        <v>0</v>
      </c>
    </row>
    <row r="174" spans="1:13" x14ac:dyDescent="0.2">
      <c r="A174" s="16"/>
      <c r="B174" s="17" t="s">
        <v>53</v>
      </c>
      <c r="C174" s="6">
        <v>699999.96</v>
      </c>
      <c r="D174" s="6">
        <v>-152011.25</v>
      </c>
      <c r="E174" s="6">
        <f t="shared" si="23"/>
        <v>547988.71</v>
      </c>
      <c r="F174" s="6">
        <v>190387.12</v>
      </c>
      <c r="G174" s="6">
        <f t="shared" si="17"/>
        <v>357601.58999999997</v>
      </c>
      <c r="H174" s="6">
        <f>F174</f>
        <v>190387.12</v>
      </c>
      <c r="I174" s="6">
        <f t="shared" si="18"/>
        <v>0</v>
      </c>
      <c r="J174" s="6">
        <f t="shared" si="19"/>
        <v>357601.58999999997</v>
      </c>
      <c r="K174" s="6">
        <f>H174</f>
        <v>190387.12</v>
      </c>
      <c r="L174" s="6">
        <f>K174</f>
        <v>190387.12</v>
      </c>
      <c r="M174" s="6">
        <f t="shared" si="20"/>
        <v>0</v>
      </c>
    </row>
    <row r="175" spans="1:13" x14ac:dyDescent="0.2">
      <c r="A175" s="16"/>
      <c r="B175" s="17" t="s">
        <v>225</v>
      </c>
      <c r="C175" s="6">
        <v>212000.04</v>
      </c>
      <c r="D175" s="6">
        <v>-104315.39</v>
      </c>
      <c r="E175" s="6">
        <f t="shared" si="23"/>
        <v>107684.65000000001</v>
      </c>
      <c r="F175" s="6">
        <v>87230.720000000001</v>
      </c>
      <c r="G175" s="6">
        <f t="shared" si="17"/>
        <v>20453.930000000008</v>
      </c>
      <c r="H175" s="6">
        <f>F175</f>
        <v>87230.720000000001</v>
      </c>
      <c r="I175" s="6">
        <f t="shared" si="18"/>
        <v>0</v>
      </c>
      <c r="J175" s="6">
        <f t="shared" si="19"/>
        <v>20453.930000000008</v>
      </c>
      <c r="K175" s="6">
        <f>H175</f>
        <v>87230.720000000001</v>
      </c>
      <c r="L175" s="6">
        <f>K175</f>
        <v>87230.720000000001</v>
      </c>
      <c r="M175" s="6">
        <f t="shared" si="20"/>
        <v>0</v>
      </c>
    </row>
    <row r="176" spans="1:13" x14ac:dyDescent="0.2">
      <c r="A176" s="16"/>
      <c r="B176" s="17" t="s">
        <v>226</v>
      </c>
      <c r="C176" s="6"/>
      <c r="D176" s="6"/>
      <c r="E176" s="6">
        <f t="shared" si="23"/>
        <v>0</v>
      </c>
      <c r="F176" s="6"/>
      <c r="G176" s="6">
        <f t="shared" si="17"/>
        <v>0</v>
      </c>
      <c r="H176" s="6"/>
      <c r="I176" s="6">
        <f t="shared" si="18"/>
        <v>0</v>
      </c>
      <c r="J176" s="6"/>
      <c r="K176" s="6"/>
      <c r="L176" s="6"/>
      <c r="M176" s="6">
        <f t="shared" si="20"/>
        <v>0</v>
      </c>
    </row>
    <row r="177" spans="1:13" x14ac:dyDescent="0.2">
      <c r="A177" s="16"/>
      <c r="B177" s="17" t="s">
        <v>227</v>
      </c>
      <c r="C177" s="6">
        <v>3111666.63</v>
      </c>
      <c r="D177" s="6">
        <v>793264.54</v>
      </c>
      <c r="E177" s="6">
        <f t="shared" si="23"/>
        <v>3904931.17</v>
      </c>
      <c r="F177" s="6">
        <v>4120659.71</v>
      </c>
      <c r="G177" s="6">
        <f t="shared" si="17"/>
        <v>-215728.54000000004</v>
      </c>
      <c r="H177" s="6">
        <f>F177</f>
        <v>4120659.71</v>
      </c>
      <c r="I177" s="6">
        <f t="shared" si="18"/>
        <v>0</v>
      </c>
      <c r="J177" s="6">
        <f t="shared" si="19"/>
        <v>-215728.54000000004</v>
      </c>
      <c r="K177" s="6">
        <f>H177</f>
        <v>4120659.71</v>
      </c>
      <c r="L177" s="6">
        <f>K177</f>
        <v>4120659.71</v>
      </c>
      <c r="M177" s="6">
        <f t="shared" si="20"/>
        <v>0</v>
      </c>
    </row>
    <row r="178" spans="1:13" x14ac:dyDescent="0.2">
      <c r="A178" s="16"/>
      <c r="B178" s="17" t="s">
        <v>228</v>
      </c>
      <c r="C178" s="6">
        <v>318000.03999999998</v>
      </c>
      <c r="D178" s="6">
        <v>-195992.88</v>
      </c>
      <c r="E178" s="6">
        <f t="shared" si="23"/>
        <v>122007.15999999997</v>
      </c>
      <c r="F178" s="6">
        <v>119728.7</v>
      </c>
      <c r="G178" s="6">
        <f t="shared" si="17"/>
        <v>2278.4599999999773</v>
      </c>
      <c r="H178" s="6">
        <f>F178</f>
        <v>119728.7</v>
      </c>
      <c r="I178" s="6">
        <f t="shared" si="18"/>
        <v>0</v>
      </c>
      <c r="J178" s="6">
        <f t="shared" si="19"/>
        <v>2278.4599999999773</v>
      </c>
      <c r="K178" s="6">
        <f>H178</f>
        <v>119728.7</v>
      </c>
      <c r="L178" s="6">
        <f>K178</f>
        <v>119728.7</v>
      </c>
      <c r="M178" s="6">
        <f t="shared" si="20"/>
        <v>0</v>
      </c>
    </row>
    <row r="179" spans="1:13" x14ac:dyDescent="0.2">
      <c r="A179" s="7"/>
      <c r="B179" s="15" t="s">
        <v>52</v>
      </c>
      <c r="C179" s="6"/>
      <c r="D179" s="6"/>
      <c r="E179" s="6"/>
      <c r="F179" s="6"/>
      <c r="G179" s="6">
        <f t="shared" si="17"/>
        <v>0</v>
      </c>
      <c r="H179" s="6"/>
      <c r="I179" s="6">
        <f t="shared" si="18"/>
        <v>0</v>
      </c>
      <c r="J179" s="6"/>
      <c r="K179" s="6"/>
      <c r="L179" s="6"/>
      <c r="M179" s="6">
        <f t="shared" si="20"/>
        <v>0</v>
      </c>
    </row>
    <row r="180" spans="1:13" x14ac:dyDescent="0.2">
      <c r="A180" s="16"/>
      <c r="B180" s="17" t="s">
        <v>229</v>
      </c>
      <c r="C180" s="6">
        <v>137000.04</v>
      </c>
      <c r="D180" s="6">
        <v>-137000.04</v>
      </c>
      <c r="E180" s="6">
        <f>C180+D180</f>
        <v>0</v>
      </c>
      <c r="F180" s="6">
        <v>0</v>
      </c>
      <c r="G180" s="6">
        <f t="shared" si="17"/>
        <v>0</v>
      </c>
      <c r="H180" s="6"/>
      <c r="I180" s="6">
        <f t="shared" si="18"/>
        <v>0</v>
      </c>
      <c r="J180" s="6"/>
      <c r="K180" s="6"/>
      <c r="L180" s="6"/>
      <c r="M180" s="6">
        <f t="shared" si="20"/>
        <v>0</v>
      </c>
    </row>
    <row r="181" spans="1:13" x14ac:dyDescent="0.2">
      <c r="A181" s="16"/>
      <c r="B181" s="17" t="s">
        <v>51</v>
      </c>
      <c r="C181" s="6">
        <v>496666.59</v>
      </c>
      <c r="D181" s="6">
        <v>211793.22</v>
      </c>
      <c r="E181" s="6">
        <f t="shared" ref="E181:E184" si="24">C181+D181</f>
        <v>708459.81</v>
      </c>
      <c r="F181" s="6">
        <v>707683.98</v>
      </c>
      <c r="G181" s="6">
        <f t="shared" si="17"/>
        <v>775.83000000007451</v>
      </c>
      <c r="H181" s="6">
        <f>F181</f>
        <v>707683.98</v>
      </c>
      <c r="I181" s="6">
        <f t="shared" si="18"/>
        <v>0</v>
      </c>
      <c r="J181" s="6">
        <f t="shared" si="19"/>
        <v>775.83000000007451</v>
      </c>
      <c r="K181" s="6">
        <f>H181</f>
        <v>707683.98</v>
      </c>
      <c r="L181" s="6">
        <f>K181</f>
        <v>707683.98</v>
      </c>
      <c r="M181" s="6">
        <f t="shared" si="20"/>
        <v>0</v>
      </c>
    </row>
    <row r="182" spans="1:13" x14ac:dyDescent="0.2">
      <c r="A182" s="16"/>
      <c r="B182" s="17" t="s">
        <v>50</v>
      </c>
      <c r="C182" s="6">
        <v>258000</v>
      </c>
      <c r="D182" s="6">
        <v>-141001.37</v>
      </c>
      <c r="E182" s="6">
        <f t="shared" si="24"/>
        <v>116998.63</v>
      </c>
      <c r="F182" s="6">
        <v>116931.8</v>
      </c>
      <c r="G182" s="6">
        <f t="shared" si="17"/>
        <v>66.830000000001746</v>
      </c>
      <c r="H182" s="6">
        <f>F182</f>
        <v>116931.8</v>
      </c>
      <c r="I182" s="6">
        <f t="shared" si="18"/>
        <v>0</v>
      </c>
      <c r="J182" s="6">
        <f t="shared" si="19"/>
        <v>66.830000000001746</v>
      </c>
      <c r="K182" s="6">
        <f>H182</f>
        <v>116931.8</v>
      </c>
      <c r="L182" s="6">
        <f>K182</f>
        <v>116931.8</v>
      </c>
      <c r="M182" s="6">
        <f t="shared" si="20"/>
        <v>0</v>
      </c>
    </row>
    <row r="183" spans="1:13" x14ac:dyDescent="0.2">
      <c r="A183" s="16"/>
      <c r="B183" s="17" t="s">
        <v>230</v>
      </c>
      <c r="C183" s="6"/>
      <c r="D183" s="6"/>
      <c r="E183" s="6">
        <f t="shared" si="24"/>
        <v>0</v>
      </c>
      <c r="F183" s="6"/>
      <c r="G183" s="6">
        <f t="shared" si="17"/>
        <v>0</v>
      </c>
      <c r="H183" s="6"/>
      <c r="I183" s="6">
        <f t="shared" si="18"/>
        <v>0</v>
      </c>
      <c r="J183" s="6"/>
      <c r="K183" s="6"/>
      <c r="L183" s="6"/>
      <c r="M183" s="6">
        <f t="shared" si="20"/>
        <v>0</v>
      </c>
    </row>
    <row r="184" spans="1:13" x14ac:dyDescent="0.2">
      <c r="A184" s="16"/>
      <c r="B184" s="17" t="s">
        <v>49</v>
      </c>
      <c r="C184" s="6">
        <v>300000.03999999998</v>
      </c>
      <c r="D184" s="6">
        <v>-93000</v>
      </c>
      <c r="E184" s="6">
        <f t="shared" si="24"/>
        <v>207000.03999999998</v>
      </c>
      <c r="F184" s="6">
        <v>206723.01</v>
      </c>
      <c r="G184" s="6">
        <f t="shared" si="17"/>
        <v>277.02999999996973</v>
      </c>
      <c r="H184" s="6">
        <f>F184</f>
        <v>206723.01</v>
      </c>
      <c r="I184" s="6">
        <f t="shared" si="18"/>
        <v>0</v>
      </c>
      <c r="J184" s="6">
        <f t="shared" si="19"/>
        <v>277.02999999996973</v>
      </c>
      <c r="K184" s="6">
        <f>H184</f>
        <v>206723.01</v>
      </c>
      <c r="L184" s="6">
        <f>K184</f>
        <v>206723.01</v>
      </c>
      <c r="M184" s="6">
        <f t="shared" si="20"/>
        <v>0</v>
      </c>
    </row>
    <row r="185" spans="1:13" x14ac:dyDescent="0.2">
      <c r="A185" s="7"/>
      <c r="B185" s="15" t="s">
        <v>48</v>
      </c>
      <c r="C185" s="6"/>
      <c r="D185" s="6"/>
      <c r="E185" s="6"/>
      <c r="F185" s="6"/>
      <c r="G185" s="6">
        <f t="shared" si="17"/>
        <v>0</v>
      </c>
      <c r="H185" s="6"/>
      <c r="I185" s="6">
        <f t="shared" si="18"/>
        <v>0</v>
      </c>
      <c r="J185" s="6"/>
      <c r="K185" s="6"/>
      <c r="L185" s="6"/>
      <c r="M185" s="6">
        <f t="shared" si="20"/>
        <v>0</v>
      </c>
    </row>
    <row r="186" spans="1:13" x14ac:dyDescent="0.2">
      <c r="A186" s="16"/>
      <c r="B186" s="17" t="s">
        <v>231</v>
      </c>
      <c r="C186" s="6"/>
      <c r="D186" s="6">
        <v>359670</v>
      </c>
      <c r="E186" s="6">
        <f>C186+D186</f>
        <v>359670</v>
      </c>
      <c r="F186" s="6">
        <v>359490</v>
      </c>
      <c r="G186" s="6">
        <f t="shared" si="17"/>
        <v>180</v>
      </c>
      <c r="H186" s="6">
        <f>F186</f>
        <v>359490</v>
      </c>
      <c r="I186" s="6">
        <f t="shared" si="18"/>
        <v>0</v>
      </c>
      <c r="J186" s="6">
        <f t="shared" si="19"/>
        <v>180</v>
      </c>
      <c r="K186" s="6">
        <f>H186</f>
        <v>359490</v>
      </c>
      <c r="L186" s="6">
        <f>K186</f>
        <v>359490</v>
      </c>
      <c r="M186" s="6">
        <f t="shared" si="20"/>
        <v>0</v>
      </c>
    </row>
    <row r="187" spans="1:13" x14ac:dyDescent="0.2">
      <c r="A187" s="16"/>
      <c r="B187" s="17" t="s">
        <v>47</v>
      </c>
      <c r="C187" s="6">
        <v>109500</v>
      </c>
      <c r="D187" s="6">
        <v>609282.54</v>
      </c>
      <c r="E187" s="6">
        <f>C187+D187</f>
        <v>718782.54</v>
      </c>
      <c r="F187" s="6">
        <v>921037.2</v>
      </c>
      <c r="G187" s="6">
        <f t="shared" si="17"/>
        <v>-202254.65999999992</v>
      </c>
      <c r="H187" s="6">
        <f>F187</f>
        <v>921037.2</v>
      </c>
      <c r="I187" s="6">
        <f t="shared" si="18"/>
        <v>0</v>
      </c>
      <c r="J187" s="6">
        <f t="shared" si="19"/>
        <v>-202254.65999999992</v>
      </c>
      <c r="K187" s="6">
        <f>H187</f>
        <v>921037.2</v>
      </c>
      <c r="L187" s="6">
        <f>K187</f>
        <v>921037.2</v>
      </c>
      <c r="M187" s="6">
        <f t="shared" si="20"/>
        <v>0</v>
      </c>
    </row>
    <row r="188" spans="1:13" x14ac:dyDescent="0.2">
      <c r="A188" s="16"/>
      <c r="B188" s="17" t="s">
        <v>232</v>
      </c>
      <c r="C188" s="6">
        <v>0</v>
      </c>
      <c r="D188" s="6"/>
      <c r="E188" s="6">
        <f>C188</f>
        <v>0</v>
      </c>
      <c r="F188" s="6"/>
      <c r="G188" s="6"/>
      <c r="H188" s="6"/>
      <c r="I188" s="6">
        <f t="shared" si="18"/>
        <v>0</v>
      </c>
      <c r="J188" s="6"/>
      <c r="K188" s="6"/>
      <c r="L188" s="6"/>
      <c r="M188" s="6">
        <f t="shared" si="20"/>
        <v>0</v>
      </c>
    </row>
    <row r="189" spans="1:13" x14ac:dyDescent="0.2">
      <c r="A189" s="16"/>
      <c r="B189" s="17" t="s">
        <v>233</v>
      </c>
      <c r="C189" s="6"/>
      <c r="D189" s="6"/>
      <c r="E189" s="6"/>
      <c r="F189" s="6"/>
      <c r="G189" s="6"/>
      <c r="H189" s="6"/>
      <c r="I189" s="6">
        <f t="shared" si="18"/>
        <v>0</v>
      </c>
      <c r="J189" s="6"/>
      <c r="K189" s="6"/>
      <c r="L189" s="6"/>
      <c r="M189" s="6">
        <f t="shared" si="20"/>
        <v>0</v>
      </c>
    </row>
    <row r="190" spans="1:13" x14ac:dyDescent="0.2">
      <c r="A190" s="16"/>
      <c r="B190" s="17" t="s">
        <v>46</v>
      </c>
      <c r="C190" s="6"/>
      <c r="D190" s="6"/>
      <c r="E190" s="6"/>
      <c r="F190" s="6"/>
      <c r="G190" s="6"/>
      <c r="H190" s="6"/>
      <c r="I190" s="6">
        <f t="shared" si="18"/>
        <v>0</v>
      </c>
      <c r="J190" s="6"/>
      <c r="K190" s="6"/>
      <c r="L190" s="6"/>
      <c r="M190" s="6">
        <f t="shared" si="20"/>
        <v>0</v>
      </c>
    </row>
    <row r="191" spans="1:13" x14ac:dyDescent="0.2">
      <c r="A191" s="16"/>
      <c r="B191" s="17" t="s">
        <v>45</v>
      </c>
      <c r="C191" s="6"/>
      <c r="D191" s="6"/>
      <c r="E191" s="6"/>
      <c r="F191" s="6"/>
      <c r="G191" s="6"/>
      <c r="H191" s="6"/>
      <c r="I191" s="6">
        <f t="shared" si="18"/>
        <v>0</v>
      </c>
      <c r="J191" s="6"/>
      <c r="K191" s="6"/>
      <c r="L191" s="6"/>
      <c r="M191" s="6">
        <f t="shared" si="20"/>
        <v>0</v>
      </c>
    </row>
    <row r="192" spans="1:13" x14ac:dyDescent="0.2">
      <c r="A192" s="16"/>
      <c r="B192" s="17" t="s">
        <v>234</v>
      </c>
      <c r="C192" s="6"/>
      <c r="D192" s="6"/>
      <c r="E192" s="6"/>
      <c r="F192" s="6"/>
      <c r="G192" s="6"/>
      <c r="H192" s="6"/>
      <c r="I192" s="6">
        <f t="shared" si="18"/>
        <v>0</v>
      </c>
      <c r="J192" s="6"/>
      <c r="K192" s="6"/>
      <c r="L192" s="6"/>
      <c r="M192" s="6">
        <f t="shared" si="20"/>
        <v>0</v>
      </c>
    </row>
    <row r="193" spans="1:13" ht="25.5" x14ac:dyDescent="0.2">
      <c r="A193" s="16"/>
      <c r="B193" s="17" t="s">
        <v>235</v>
      </c>
      <c r="C193" s="6">
        <v>1242333.47</v>
      </c>
      <c r="D193" s="6">
        <v>743400</v>
      </c>
      <c r="E193" s="6">
        <f>C193+D193</f>
        <v>1985733.47</v>
      </c>
      <c r="F193" s="6">
        <v>1760320</v>
      </c>
      <c r="G193" s="6">
        <f t="shared" si="17"/>
        <v>225413.46999999997</v>
      </c>
      <c r="H193" s="6">
        <f>F193</f>
        <v>1760320</v>
      </c>
      <c r="I193" s="6">
        <f t="shared" si="18"/>
        <v>0</v>
      </c>
      <c r="J193" s="6">
        <f t="shared" si="19"/>
        <v>225413.46999999997</v>
      </c>
      <c r="K193" s="6">
        <f>H193</f>
        <v>1760320</v>
      </c>
      <c r="L193" s="6">
        <f>K193</f>
        <v>1760320</v>
      </c>
      <c r="M193" s="6">
        <f t="shared" si="20"/>
        <v>0</v>
      </c>
    </row>
    <row r="194" spans="1:13" x14ac:dyDescent="0.2">
      <c r="A194" s="16"/>
      <c r="B194" s="17" t="s">
        <v>44</v>
      </c>
      <c r="C194" s="6">
        <v>57333.18</v>
      </c>
      <c r="D194" s="6">
        <v>-35120.870000000003</v>
      </c>
      <c r="E194" s="6">
        <f>C194+D194</f>
        <v>22212.309999999998</v>
      </c>
      <c r="F194" s="6">
        <v>21360</v>
      </c>
      <c r="G194" s="6">
        <f t="shared" si="17"/>
        <v>852.30999999999767</v>
      </c>
      <c r="H194" s="6">
        <f>F194</f>
        <v>21360</v>
      </c>
      <c r="I194" s="6">
        <f t="shared" si="18"/>
        <v>0</v>
      </c>
      <c r="J194" s="6">
        <f t="shared" si="19"/>
        <v>852.30999999999767</v>
      </c>
      <c r="K194" s="6">
        <f>H194</f>
        <v>21360</v>
      </c>
      <c r="L194" s="6">
        <f>K194</f>
        <v>21360</v>
      </c>
      <c r="M194" s="6">
        <f t="shared" si="20"/>
        <v>0</v>
      </c>
    </row>
    <row r="195" spans="1:13" x14ac:dyDescent="0.2">
      <c r="A195" s="18" t="s">
        <v>43</v>
      </c>
      <c r="B195" s="19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</row>
    <row r="196" spans="1:13" x14ac:dyDescent="0.2">
      <c r="A196" s="7"/>
      <c r="B196" s="15" t="s">
        <v>42</v>
      </c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</row>
    <row r="197" spans="1:13" x14ac:dyDescent="0.2">
      <c r="A197" s="16"/>
      <c r="B197" s="17" t="s">
        <v>236</v>
      </c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</row>
    <row r="198" spans="1:13" x14ac:dyDescent="0.2">
      <c r="A198" s="16"/>
      <c r="B198" s="17" t="s">
        <v>237</v>
      </c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</row>
    <row r="199" spans="1:13" x14ac:dyDescent="0.2">
      <c r="A199" s="16"/>
      <c r="B199" s="17" t="s">
        <v>238</v>
      </c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</row>
    <row r="200" spans="1:13" x14ac:dyDescent="0.2">
      <c r="A200" s="16"/>
      <c r="B200" s="17" t="s">
        <v>239</v>
      </c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</row>
    <row r="201" spans="1:13" ht="25.5" x14ac:dyDescent="0.2">
      <c r="A201" s="16"/>
      <c r="B201" s="17" t="s">
        <v>41</v>
      </c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</row>
    <row r="202" spans="1:13" ht="25.5" x14ac:dyDescent="0.2">
      <c r="A202" s="16"/>
      <c r="B202" s="17" t="s">
        <v>240</v>
      </c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</row>
    <row r="203" spans="1:13" ht="25.5" x14ac:dyDescent="0.2">
      <c r="A203" s="16"/>
      <c r="B203" s="17" t="s">
        <v>241</v>
      </c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</row>
    <row r="204" spans="1:13" ht="25.5" x14ac:dyDescent="0.2">
      <c r="A204" s="16"/>
      <c r="B204" s="17" t="s">
        <v>242</v>
      </c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</row>
    <row r="205" spans="1:13" ht="25.5" x14ac:dyDescent="0.2">
      <c r="A205" s="16"/>
      <c r="B205" s="17" t="s">
        <v>243</v>
      </c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</row>
    <row r="206" spans="1:13" x14ac:dyDescent="0.2">
      <c r="A206" s="7"/>
      <c r="B206" s="15" t="s">
        <v>405</v>
      </c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</row>
    <row r="207" spans="1:13" ht="25.5" x14ac:dyDescent="0.2">
      <c r="A207" s="16"/>
      <c r="B207" s="17" t="s">
        <v>244</v>
      </c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</row>
    <row r="208" spans="1:13" ht="25.5" x14ac:dyDescent="0.2">
      <c r="A208" s="16"/>
      <c r="B208" s="17" t="s">
        <v>245</v>
      </c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</row>
    <row r="209" spans="1:13" ht="25.5" x14ac:dyDescent="0.2">
      <c r="A209" s="16"/>
      <c r="B209" s="17" t="s">
        <v>246</v>
      </c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</row>
    <row r="210" spans="1:13" x14ac:dyDescent="0.2">
      <c r="A210" s="16"/>
      <c r="B210" s="17" t="s">
        <v>247</v>
      </c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</row>
    <row r="211" spans="1:13" ht="25.5" x14ac:dyDescent="0.2">
      <c r="A211" s="16"/>
      <c r="B211" s="17" t="s">
        <v>248</v>
      </c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</row>
    <row r="212" spans="1:13" x14ac:dyDescent="0.2">
      <c r="A212" s="7"/>
      <c r="B212" s="15" t="s">
        <v>406</v>
      </c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</row>
    <row r="213" spans="1:13" x14ac:dyDescent="0.2">
      <c r="A213" s="16"/>
      <c r="B213" s="17" t="s">
        <v>249</v>
      </c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</row>
    <row r="214" spans="1:13" x14ac:dyDescent="0.2">
      <c r="A214" s="16"/>
      <c r="B214" s="17" t="s">
        <v>250</v>
      </c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</row>
    <row r="215" spans="1:13" x14ac:dyDescent="0.2">
      <c r="A215" s="16"/>
      <c r="B215" s="17" t="s">
        <v>251</v>
      </c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</row>
    <row r="216" spans="1:13" x14ac:dyDescent="0.2">
      <c r="A216" s="16"/>
      <c r="B216" s="17" t="s">
        <v>252</v>
      </c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</row>
    <row r="217" spans="1:13" x14ac:dyDescent="0.2">
      <c r="A217" s="16"/>
      <c r="B217" s="17" t="s">
        <v>253</v>
      </c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</row>
    <row r="218" spans="1:13" x14ac:dyDescent="0.2">
      <c r="A218" s="16"/>
      <c r="B218" s="17" t="s">
        <v>254</v>
      </c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</row>
    <row r="219" spans="1:13" x14ac:dyDescent="0.2">
      <c r="A219" s="16"/>
      <c r="B219" s="17" t="s">
        <v>255</v>
      </c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</row>
    <row r="220" spans="1:13" x14ac:dyDescent="0.2">
      <c r="A220" s="16"/>
      <c r="B220" s="17" t="s">
        <v>256</v>
      </c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</row>
    <row r="221" spans="1:13" x14ac:dyDescent="0.2">
      <c r="A221" s="16"/>
      <c r="B221" s="17" t="s">
        <v>257</v>
      </c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</row>
    <row r="222" spans="1:13" x14ac:dyDescent="0.2">
      <c r="A222" s="7"/>
      <c r="B222" s="15" t="s">
        <v>40</v>
      </c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</row>
    <row r="223" spans="1:13" x14ac:dyDescent="0.2">
      <c r="A223" s="16"/>
      <c r="B223" s="17" t="s">
        <v>39</v>
      </c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</row>
    <row r="224" spans="1:13" x14ac:dyDescent="0.2">
      <c r="A224" s="16"/>
      <c r="B224" s="17" t="s">
        <v>38</v>
      </c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</row>
    <row r="225" spans="1:13" x14ac:dyDescent="0.2">
      <c r="A225" s="16"/>
      <c r="B225" s="17" t="s">
        <v>258</v>
      </c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</row>
    <row r="226" spans="1:13" x14ac:dyDescent="0.2">
      <c r="A226" s="16"/>
      <c r="B226" s="17" t="s">
        <v>259</v>
      </c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</row>
    <row r="227" spans="1:13" x14ac:dyDescent="0.2">
      <c r="A227" s="16"/>
      <c r="B227" s="17" t="s">
        <v>37</v>
      </c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</row>
    <row r="228" spans="1:13" x14ac:dyDescent="0.2">
      <c r="A228" s="16"/>
      <c r="B228" s="17" t="s">
        <v>260</v>
      </c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</row>
    <row r="229" spans="1:13" x14ac:dyDescent="0.2">
      <c r="A229" s="16"/>
      <c r="B229" s="17" t="s">
        <v>261</v>
      </c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</row>
    <row r="230" spans="1:13" x14ac:dyDescent="0.2">
      <c r="A230" s="16"/>
      <c r="B230" s="17" t="s">
        <v>262</v>
      </c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</row>
    <row r="231" spans="1:13" x14ac:dyDescent="0.2">
      <c r="A231" s="7"/>
      <c r="B231" s="15" t="s">
        <v>407</v>
      </c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</row>
    <row r="232" spans="1:13" x14ac:dyDescent="0.2">
      <c r="A232" s="16"/>
      <c r="B232" s="17" t="s">
        <v>263</v>
      </c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</row>
    <row r="233" spans="1:13" x14ac:dyDescent="0.2">
      <c r="A233" s="16"/>
      <c r="B233" s="17" t="s">
        <v>264</v>
      </c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</row>
    <row r="234" spans="1:13" x14ac:dyDescent="0.2">
      <c r="A234" s="16"/>
      <c r="B234" s="17" t="s">
        <v>265</v>
      </c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</row>
    <row r="235" spans="1:13" ht="25.5" x14ac:dyDescent="0.2">
      <c r="A235" s="7"/>
      <c r="B235" s="15" t="s">
        <v>408</v>
      </c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</row>
    <row r="236" spans="1:13" x14ac:dyDescent="0.2">
      <c r="A236" s="16"/>
      <c r="B236" s="17" t="s">
        <v>266</v>
      </c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</row>
    <row r="237" spans="1:13" x14ac:dyDescent="0.2">
      <c r="A237" s="16"/>
      <c r="B237" s="17" t="s">
        <v>267</v>
      </c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</row>
    <row r="238" spans="1:13" x14ac:dyDescent="0.2">
      <c r="A238" s="16"/>
      <c r="B238" s="17" t="s">
        <v>268</v>
      </c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</row>
    <row r="239" spans="1:13" ht="25.5" x14ac:dyDescent="0.2">
      <c r="A239" s="16"/>
      <c r="B239" s="17" t="s">
        <v>269</v>
      </c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</row>
    <row r="240" spans="1:13" ht="25.5" x14ac:dyDescent="0.2">
      <c r="A240" s="16"/>
      <c r="B240" s="17" t="s">
        <v>270</v>
      </c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</row>
    <row r="241" spans="1:13" ht="25.5" x14ac:dyDescent="0.2">
      <c r="A241" s="16"/>
      <c r="B241" s="17" t="s">
        <v>271</v>
      </c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</row>
    <row r="242" spans="1:13" x14ac:dyDescent="0.2">
      <c r="A242" s="16"/>
      <c r="B242" s="17" t="s">
        <v>272</v>
      </c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</row>
    <row r="243" spans="1:13" x14ac:dyDescent="0.2">
      <c r="A243" s="7"/>
      <c r="B243" s="15" t="s">
        <v>409</v>
      </c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</row>
    <row r="244" spans="1:13" x14ac:dyDescent="0.2">
      <c r="A244" s="16"/>
      <c r="B244" s="17" t="s">
        <v>273</v>
      </c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</row>
    <row r="245" spans="1:13" x14ac:dyDescent="0.2">
      <c r="A245" s="7"/>
      <c r="B245" s="15" t="s">
        <v>410</v>
      </c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</row>
    <row r="246" spans="1:13" x14ac:dyDescent="0.2">
      <c r="A246" s="16"/>
      <c r="B246" s="17" t="s">
        <v>274</v>
      </c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</row>
    <row r="247" spans="1:13" x14ac:dyDescent="0.2">
      <c r="A247" s="16"/>
      <c r="B247" s="17" t="s">
        <v>275</v>
      </c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</row>
    <row r="248" spans="1:13" x14ac:dyDescent="0.2">
      <c r="A248" s="16"/>
      <c r="B248" s="17" t="s">
        <v>276</v>
      </c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</row>
    <row r="249" spans="1:13" x14ac:dyDescent="0.2">
      <c r="A249" s="16"/>
      <c r="B249" s="17" t="s">
        <v>277</v>
      </c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</row>
    <row r="250" spans="1:13" x14ac:dyDescent="0.2">
      <c r="A250" s="16"/>
      <c r="B250" s="17" t="s">
        <v>278</v>
      </c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</row>
    <row r="251" spans="1:13" x14ac:dyDescent="0.2">
      <c r="A251" s="7"/>
      <c r="B251" s="15" t="s">
        <v>411</v>
      </c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</row>
    <row r="252" spans="1:13" x14ac:dyDescent="0.2">
      <c r="A252" s="16"/>
      <c r="B252" s="17" t="s">
        <v>279</v>
      </c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</row>
    <row r="253" spans="1:13" x14ac:dyDescent="0.2">
      <c r="A253" s="16"/>
      <c r="B253" s="17" t="s">
        <v>280</v>
      </c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</row>
    <row r="254" spans="1:13" x14ac:dyDescent="0.2">
      <c r="A254" s="16"/>
      <c r="B254" s="17" t="s">
        <v>281</v>
      </c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</row>
    <row r="255" spans="1:13" x14ac:dyDescent="0.2">
      <c r="A255" s="39" t="s">
        <v>36</v>
      </c>
      <c r="B255" s="40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</row>
    <row r="256" spans="1:13" x14ac:dyDescent="0.2">
      <c r="A256" s="7"/>
      <c r="B256" s="15" t="s">
        <v>412</v>
      </c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</row>
    <row r="257" spans="1:13" x14ac:dyDescent="0.2">
      <c r="A257" s="16"/>
      <c r="B257" s="17" t="s">
        <v>35</v>
      </c>
      <c r="C257" s="6">
        <v>500000.04</v>
      </c>
      <c r="D257" s="6">
        <v>-163285</v>
      </c>
      <c r="E257" s="6">
        <f>C257+D257</f>
        <v>336715.04</v>
      </c>
      <c r="F257" s="6">
        <v>335349.09000000003</v>
      </c>
      <c r="G257" s="6">
        <f t="shared" ref="G257" si="25">E257-F257</f>
        <v>1365.9499999999534</v>
      </c>
      <c r="H257" s="6">
        <f>F257</f>
        <v>335349.09000000003</v>
      </c>
      <c r="I257" s="6">
        <f t="shared" ref="I257" si="26">F257-H257</f>
        <v>0</v>
      </c>
      <c r="J257" s="6">
        <f t="shared" ref="J257" si="27">E257-H257</f>
        <v>1365.9499999999534</v>
      </c>
      <c r="K257" s="6">
        <f>H257</f>
        <v>335349.09000000003</v>
      </c>
      <c r="L257" s="6">
        <f>K257</f>
        <v>335349.09000000003</v>
      </c>
      <c r="M257" s="6">
        <f t="shared" ref="M257" si="28">H257-L257</f>
        <v>0</v>
      </c>
    </row>
    <row r="258" spans="1:13" x14ac:dyDescent="0.2">
      <c r="A258" s="16"/>
      <c r="B258" s="17" t="s">
        <v>34</v>
      </c>
      <c r="C258" s="6"/>
      <c r="D258" s="6"/>
      <c r="E258" s="6">
        <f t="shared" ref="E258:E262" si="29">C258+D258</f>
        <v>0</v>
      </c>
      <c r="F258" s="6"/>
      <c r="G258" s="6"/>
      <c r="H258" s="6"/>
      <c r="I258" s="6"/>
      <c r="J258" s="6"/>
      <c r="K258" s="6"/>
      <c r="L258" s="6"/>
      <c r="M258" s="6"/>
    </row>
    <row r="259" spans="1:13" x14ac:dyDescent="0.2">
      <c r="A259" s="16"/>
      <c r="B259" s="17" t="s">
        <v>282</v>
      </c>
      <c r="C259" s="6"/>
      <c r="D259" s="6"/>
      <c r="E259" s="6">
        <f t="shared" si="29"/>
        <v>0</v>
      </c>
      <c r="F259" s="6"/>
      <c r="G259" s="6"/>
      <c r="H259" s="6"/>
      <c r="I259" s="6"/>
      <c r="J259" s="6"/>
      <c r="K259" s="6"/>
      <c r="L259" s="6"/>
      <c r="M259" s="6"/>
    </row>
    <row r="260" spans="1:13" x14ac:dyDescent="0.2">
      <c r="A260" s="16"/>
      <c r="B260" s="17" t="s">
        <v>283</v>
      </c>
      <c r="C260" s="6"/>
      <c r="D260" s="6"/>
      <c r="E260" s="6">
        <f t="shared" si="29"/>
        <v>0</v>
      </c>
      <c r="F260" s="6"/>
      <c r="G260" s="6"/>
      <c r="H260" s="6"/>
      <c r="I260" s="6"/>
      <c r="J260" s="6"/>
      <c r="K260" s="6"/>
      <c r="L260" s="6"/>
      <c r="M260" s="6"/>
    </row>
    <row r="261" spans="1:13" x14ac:dyDescent="0.2">
      <c r="A261" s="16"/>
      <c r="B261" s="17" t="s">
        <v>33</v>
      </c>
      <c r="C261" s="6">
        <v>399999.96</v>
      </c>
      <c r="D261" s="6">
        <v>103416.81</v>
      </c>
      <c r="E261" s="6">
        <f t="shared" si="29"/>
        <v>503416.77</v>
      </c>
      <c r="F261" s="6">
        <v>489841.11</v>
      </c>
      <c r="G261" s="6">
        <f t="shared" ref="G261:G269" si="30">E261-F261</f>
        <v>13575.660000000033</v>
      </c>
      <c r="H261" s="6">
        <f>F261</f>
        <v>489841.11</v>
      </c>
      <c r="I261" s="6">
        <f t="shared" ref="I261:I269" si="31">F261-H261</f>
        <v>0</v>
      </c>
      <c r="J261" s="6">
        <f t="shared" ref="J261:J269" si="32">E261-H261</f>
        <v>13575.660000000033</v>
      </c>
      <c r="K261" s="6">
        <f>H261</f>
        <v>489841.11</v>
      </c>
      <c r="L261" s="6">
        <f>K261</f>
        <v>489841.11</v>
      </c>
      <c r="M261" s="6">
        <f t="shared" ref="M261:M269" si="33">H261-L261</f>
        <v>0</v>
      </c>
    </row>
    <row r="262" spans="1:13" x14ac:dyDescent="0.2">
      <c r="A262" s="16"/>
      <c r="B262" s="17" t="s">
        <v>32</v>
      </c>
      <c r="C262" s="6">
        <v>300000</v>
      </c>
      <c r="D262" s="6">
        <v>-225841.2</v>
      </c>
      <c r="E262" s="6">
        <f t="shared" si="29"/>
        <v>74158.799999999988</v>
      </c>
      <c r="F262" s="6">
        <v>70765.78</v>
      </c>
      <c r="G262" s="6">
        <f t="shared" si="30"/>
        <v>3393.0199999999895</v>
      </c>
      <c r="H262" s="6">
        <f>F262</f>
        <v>70765.78</v>
      </c>
      <c r="I262" s="6">
        <f t="shared" si="31"/>
        <v>0</v>
      </c>
      <c r="J262" s="6">
        <f t="shared" si="32"/>
        <v>3393.0199999999895</v>
      </c>
      <c r="K262" s="6">
        <f>H262</f>
        <v>70765.78</v>
      </c>
      <c r="L262" s="6">
        <f>K262</f>
        <v>70765.78</v>
      </c>
      <c r="M262" s="6">
        <f t="shared" si="33"/>
        <v>0</v>
      </c>
    </row>
    <row r="263" spans="1:13" x14ac:dyDescent="0.2">
      <c r="A263" s="7"/>
      <c r="B263" s="15" t="s">
        <v>31</v>
      </c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</row>
    <row r="264" spans="1:13" x14ac:dyDescent="0.2">
      <c r="A264" s="16"/>
      <c r="B264" s="17" t="s">
        <v>30</v>
      </c>
      <c r="C264" s="6">
        <v>99999.96</v>
      </c>
      <c r="D264" s="6">
        <v>77280</v>
      </c>
      <c r="E264" s="6">
        <f>C264+D264</f>
        <v>177279.96000000002</v>
      </c>
      <c r="F264" s="6">
        <v>176926.48</v>
      </c>
      <c r="G264" s="6">
        <f t="shared" si="30"/>
        <v>353.48000000001048</v>
      </c>
      <c r="H264" s="6">
        <f>F264</f>
        <v>176926.48</v>
      </c>
      <c r="I264" s="6">
        <f t="shared" si="31"/>
        <v>0</v>
      </c>
      <c r="J264" s="6">
        <f t="shared" si="32"/>
        <v>353.48000000001048</v>
      </c>
      <c r="K264" s="6">
        <f>H264</f>
        <v>176926.48</v>
      </c>
      <c r="L264" s="6">
        <f>K264</f>
        <v>176926.48</v>
      </c>
      <c r="M264" s="6">
        <f t="shared" si="33"/>
        <v>0</v>
      </c>
    </row>
    <row r="265" spans="1:13" x14ac:dyDescent="0.2">
      <c r="A265" s="16"/>
      <c r="B265" s="17" t="s">
        <v>29</v>
      </c>
      <c r="C265" s="6">
        <v>50000.04</v>
      </c>
      <c r="D265" s="6">
        <v>-10</v>
      </c>
      <c r="E265" s="6">
        <f t="shared" ref="E265:E267" si="34">C265+D265</f>
        <v>49990.04</v>
      </c>
      <c r="F265" s="6"/>
      <c r="G265" s="6">
        <f t="shared" si="30"/>
        <v>49990.04</v>
      </c>
      <c r="H265" s="6">
        <f t="shared" ref="H265:H266" si="35">F265</f>
        <v>0</v>
      </c>
      <c r="I265" s="6">
        <f t="shared" si="31"/>
        <v>0</v>
      </c>
      <c r="J265" s="6">
        <f t="shared" si="32"/>
        <v>49990.04</v>
      </c>
      <c r="K265" s="6">
        <f t="shared" ref="K265:K266" si="36">H265</f>
        <v>0</v>
      </c>
      <c r="L265" s="6">
        <f t="shared" ref="L265:L266" si="37">K265</f>
        <v>0</v>
      </c>
      <c r="M265" s="6">
        <f t="shared" si="33"/>
        <v>0</v>
      </c>
    </row>
    <row r="266" spans="1:13" x14ac:dyDescent="0.2">
      <c r="A266" s="16"/>
      <c r="B266" s="17" t="s">
        <v>28</v>
      </c>
      <c r="C266" s="6">
        <v>99999.96</v>
      </c>
      <c r="D266" s="6">
        <v>-26100</v>
      </c>
      <c r="E266" s="6">
        <f t="shared" si="34"/>
        <v>73899.960000000006</v>
      </c>
      <c r="F266" s="6">
        <v>8700</v>
      </c>
      <c r="G266" s="6">
        <f t="shared" si="30"/>
        <v>65199.960000000006</v>
      </c>
      <c r="H266" s="6">
        <f t="shared" si="35"/>
        <v>8700</v>
      </c>
      <c r="I266" s="6">
        <f t="shared" si="31"/>
        <v>0</v>
      </c>
      <c r="J266" s="6">
        <f t="shared" si="32"/>
        <v>65199.960000000006</v>
      </c>
      <c r="K266" s="6">
        <f t="shared" si="36"/>
        <v>8700</v>
      </c>
      <c r="L266" s="6">
        <f t="shared" si="37"/>
        <v>8700</v>
      </c>
      <c r="M266" s="6">
        <f t="shared" si="33"/>
        <v>0</v>
      </c>
    </row>
    <row r="267" spans="1:13" x14ac:dyDescent="0.2">
      <c r="A267" s="16"/>
      <c r="B267" s="17" t="s">
        <v>27</v>
      </c>
      <c r="C267" s="6">
        <v>50000.04</v>
      </c>
      <c r="D267" s="6"/>
      <c r="E267" s="6">
        <f t="shared" si="34"/>
        <v>50000.04</v>
      </c>
      <c r="F267" s="6"/>
      <c r="G267" s="6">
        <f t="shared" si="30"/>
        <v>50000.04</v>
      </c>
      <c r="H267" s="6">
        <f>F267</f>
        <v>0</v>
      </c>
      <c r="I267" s="6">
        <f t="shared" si="31"/>
        <v>0</v>
      </c>
      <c r="J267" s="6">
        <f t="shared" si="32"/>
        <v>50000.04</v>
      </c>
      <c r="K267" s="6">
        <f>H267</f>
        <v>0</v>
      </c>
      <c r="L267" s="6">
        <f>K267</f>
        <v>0</v>
      </c>
      <c r="M267" s="6">
        <f t="shared" si="33"/>
        <v>0</v>
      </c>
    </row>
    <row r="268" spans="1:13" x14ac:dyDescent="0.2">
      <c r="A268" s="7"/>
      <c r="B268" s="15" t="s">
        <v>413</v>
      </c>
      <c r="C268" s="6"/>
      <c r="D268" s="6"/>
      <c r="E268" s="6"/>
      <c r="F268" s="6"/>
      <c r="G268" s="6"/>
      <c r="H268" s="6">
        <f>F268</f>
        <v>0</v>
      </c>
      <c r="I268" s="6">
        <f t="shared" si="31"/>
        <v>0</v>
      </c>
      <c r="J268" s="6">
        <f t="shared" si="32"/>
        <v>0</v>
      </c>
      <c r="K268" s="6"/>
      <c r="L268" s="6"/>
      <c r="M268" s="6"/>
    </row>
    <row r="269" spans="1:13" x14ac:dyDescent="0.2">
      <c r="A269" s="16"/>
      <c r="B269" s="17" t="s">
        <v>26</v>
      </c>
      <c r="C269" s="6">
        <v>0</v>
      </c>
      <c r="D269" s="6">
        <v>19760</v>
      </c>
      <c r="E269" s="6">
        <f>C269+D269</f>
        <v>19760</v>
      </c>
      <c r="F269" s="6">
        <v>19710</v>
      </c>
      <c r="G269" s="6">
        <f t="shared" si="30"/>
        <v>50</v>
      </c>
      <c r="H269" s="6">
        <f>F269</f>
        <v>19710</v>
      </c>
      <c r="I269" s="6">
        <f t="shared" si="31"/>
        <v>0</v>
      </c>
      <c r="J269" s="6">
        <f t="shared" si="32"/>
        <v>50</v>
      </c>
      <c r="K269" s="6">
        <f>H269</f>
        <v>19710</v>
      </c>
      <c r="L269" s="6">
        <f>K269</f>
        <v>19710</v>
      </c>
      <c r="M269" s="6">
        <f t="shared" si="33"/>
        <v>0</v>
      </c>
    </row>
    <row r="270" spans="1:13" x14ac:dyDescent="0.2">
      <c r="A270" s="16"/>
      <c r="B270" s="17" t="s">
        <v>25</v>
      </c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</row>
    <row r="271" spans="1:13" x14ac:dyDescent="0.2">
      <c r="A271" s="7"/>
      <c r="B271" s="15" t="s">
        <v>414</v>
      </c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</row>
    <row r="272" spans="1:13" x14ac:dyDescent="0.2">
      <c r="A272" s="16"/>
      <c r="B272" s="17" t="s">
        <v>284</v>
      </c>
      <c r="C272" s="6">
        <v>0</v>
      </c>
      <c r="D272" s="6">
        <v>928494</v>
      </c>
      <c r="E272" s="6">
        <f>C272+D272</f>
        <v>928494</v>
      </c>
      <c r="F272" s="6">
        <v>862790</v>
      </c>
      <c r="G272" s="6">
        <f t="shared" ref="G272" si="38">E272-F272</f>
        <v>65704</v>
      </c>
      <c r="H272" s="6">
        <f>F272</f>
        <v>862790</v>
      </c>
      <c r="I272" s="6">
        <f t="shared" ref="I272" si="39">F272-H272</f>
        <v>0</v>
      </c>
      <c r="J272" s="6">
        <f t="shared" ref="J272" si="40">E272-H272</f>
        <v>65704</v>
      </c>
      <c r="K272" s="6">
        <f>H272</f>
        <v>862790</v>
      </c>
      <c r="L272" s="6">
        <f>K272</f>
        <v>862790</v>
      </c>
      <c r="M272" s="6">
        <f t="shared" ref="M272" si="41">H272-L272</f>
        <v>0</v>
      </c>
    </row>
    <row r="273" spans="1:13" x14ac:dyDescent="0.2">
      <c r="A273" s="16"/>
      <c r="B273" s="17" t="s">
        <v>285</v>
      </c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</row>
    <row r="274" spans="1:13" x14ac:dyDescent="0.2">
      <c r="A274" s="16"/>
      <c r="B274" s="17" t="s">
        <v>24</v>
      </c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</row>
    <row r="275" spans="1:13" x14ac:dyDescent="0.2">
      <c r="A275" s="16"/>
      <c r="B275" s="17" t="s">
        <v>286</v>
      </c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</row>
    <row r="276" spans="1:13" x14ac:dyDescent="0.2">
      <c r="A276" s="16"/>
      <c r="B276" s="17" t="s">
        <v>287</v>
      </c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</row>
    <row r="277" spans="1:13" x14ac:dyDescent="0.2">
      <c r="A277" s="16"/>
      <c r="B277" s="17" t="s">
        <v>288</v>
      </c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</row>
    <row r="278" spans="1:13" x14ac:dyDescent="0.2">
      <c r="A278" s="7"/>
      <c r="B278" s="15" t="s">
        <v>415</v>
      </c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</row>
    <row r="279" spans="1:13" x14ac:dyDescent="0.2">
      <c r="A279" s="16"/>
      <c r="B279" s="17" t="s">
        <v>289</v>
      </c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</row>
    <row r="280" spans="1:13" x14ac:dyDescent="0.2">
      <c r="A280" s="7"/>
      <c r="B280" s="15" t="s">
        <v>23</v>
      </c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</row>
    <row r="281" spans="1:13" x14ac:dyDescent="0.2">
      <c r="A281" s="16"/>
      <c r="B281" s="17" t="s">
        <v>22</v>
      </c>
      <c r="C281" s="6"/>
      <c r="D281" s="6"/>
      <c r="E281" s="6"/>
      <c r="F281" s="6"/>
      <c r="G281" s="6"/>
      <c r="H281" s="6">
        <f>F281</f>
        <v>0</v>
      </c>
      <c r="I281" s="6"/>
      <c r="J281" s="6"/>
      <c r="K281" s="6">
        <f>H281</f>
        <v>0</v>
      </c>
      <c r="L281" s="6">
        <f>K281</f>
        <v>0</v>
      </c>
      <c r="M281" s="6"/>
    </row>
    <row r="282" spans="1:13" x14ac:dyDescent="0.2">
      <c r="A282" s="16"/>
      <c r="B282" s="17" t="s">
        <v>21</v>
      </c>
      <c r="C282" s="6">
        <v>0</v>
      </c>
      <c r="D282" s="6">
        <v>17434</v>
      </c>
      <c r="E282" s="6">
        <f>C282+D282</f>
        <v>17434</v>
      </c>
      <c r="F282" s="6">
        <v>4019011.02</v>
      </c>
      <c r="G282" s="6">
        <f t="shared" ref="G282:G288" si="42">E282-F282</f>
        <v>-4001577.02</v>
      </c>
      <c r="H282" s="6">
        <f>F282</f>
        <v>4019011.02</v>
      </c>
      <c r="I282" s="6">
        <f t="shared" ref="I282:I288" si="43">F282-H282</f>
        <v>0</v>
      </c>
      <c r="J282" s="6">
        <f t="shared" ref="J282:J288" si="44">E282-H282</f>
        <v>-4001577.02</v>
      </c>
      <c r="K282" s="6">
        <f>H282</f>
        <v>4019011.02</v>
      </c>
      <c r="L282" s="6">
        <f>K282</f>
        <v>4019011.02</v>
      </c>
      <c r="M282" s="6">
        <f t="shared" ref="M282:M288" si="45">H282-L282</f>
        <v>0</v>
      </c>
    </row>
    <row r="283" spans="1:13" x14ac:dyDescent="0.2">
      <c r="A283" s="16"/>
      <c r="B283" s="17" t="s">
        <v>20</v>
      </c>
      <c r="C283" s="6"/>
      <c r="D283" s="6"/>
      <c r="E283" s="6">
        <f t="shared" ref="E283:E287" si="46">C283+D283</f>
        <v>0</v>
      </c>
      <c r="F283" s="6"/>
      <c r="G283" s="6">
        <f t="shared" si="42"/>
        <v>0</v>
      </c>
      <c r="H283" s="6"/>
      <c r="I283" s="6">
        <f t="shared" si="43"/>
        <v>0</v>
      </c>
      <c r="J283" s="6">
        <f t="shared" si="44"/>
        <v>0</v>
      </c>
      <c r="K283" s="6"/>
      <c r="L283" s="6"/>
      <c r="M283" s="6">
        <f t="shared" si="45"/>
        <v>0</v>
      </c>
    </row>
    <row r="284" spans="1:13" ht="25.5" x14ac:dyDescent="0.2">
      <c r="A284" s="16"/>
      <c r="B284" s="17" t="s">
        <v>19</v>
      </c>
      <c r="C284" s="6">
        <v>0</v>
      </c>
      <c r="D284" s="6">
        <v>408678</v>
      </c>
      <c r="E284" s="6">
        <f t="shared" si="46"/>
        <v>408678</v>
      </c>
      <c r="F284" s="6">
        <v>405735.66</v>
      </c>
      <c r="G284" s="6">
        <f t="shared" si="42"/>
        <v>2942.3400000000256</v>
      </c>
      <c r="H284" s="6">
        <f>F284</f>
        <v>405735.66</v>
      </c>
      <c r="I284" s="6">
        <f t="shared" si="43"/>
        <v>0</v>
      </c>
      <c r="J284" s="6">
        <f t="shared" si="44"/>
        <v>2942.3400000000256</v>
      </c>
      <c r="K284" s="6">
        <f>H284</f>
        <v>405735.66</v>
      </c>
      <c r="L284" s="6">
        <f>K284</f>
        <v>405735.66</v>
      </c>
      <c r="M284" s="6">
        <f t="shared" si="45"/>
        <v>0</v>
      </c>
    </row>
    <row r="285" spans="1:13" x14ac:dyDescent="0.2">
      <c r="A285" s="16"/>
      <c r="B285" s="17" t="s">
        <v>18</v>
      </c>
      <c r="C285" s="6">
        <v>66210</v>
      </c>
      <c r="D285" s="6">
        <v>150587</v>
      </c>
      <c r="E285" s="6">
        <f t="shared" si="46"/>
        <v>216797</v>
      </c>
      <c r="F285" s="6">
        <v>150533.20000000001</v>
      </c>
      <c r="G285" s="6">
        <f t="shared" si="42"/>
        <v>66263.799999999988</v>
      </c>
      <c r="H285" s="6">
        <f>F285</f>
        <v>150533.20000000001</v>
      </c>
      <c r="I285" s="6">
        <f t="shared" si="43"/>
        <v>0</v>
      </c>
      <c r="J285" s="6">
        <f t="shared" si="44"/>
        <v>66263.799999999988</v>
      </c>
      <c r="K285" s="6">
        <f>F285</f>
        <v>150533.20000000001</v>
      </c>
      <c r="L285" s="6">
        <f>F285</f>
        <v>150533.20000000001</v>
      </c>
      <c r="M285" s="6">
        <f t="shared" si="45"/>
        <v>0</v>
      </c>
    </row>
    <row r="286" spans="1:13" x14ac:dyDescent="0.2">
      <c r="A286" s="16"/>
      <c r="B286" s="17" t="s">
        <v>17</v>
      </c>
      <c r="C286" s="6">
        <v>280240</v>
      </c>
      <c r="D286" s="6">
        <v>-154215</v>
      </c>
      <c r="E286" s="6">
        <f t="shared" si="46"/>
        <v>126025</v>
      </c>
      <c r="F286" s="6"/>
      <c r="G286" s="6">
        <f t="shared" si="42"/>
        <v>126025</v>
      </c>
      <c r="H286" s="6">
        <v>0</v>
      </c>
      <c r="I286" s="6">
        <f t="shared" si="43"/>
        <v>0</v>
      </c>
      <c r="J286" s="6">
        <f t="shared" si="44"/>
        <v>126025</v>
      </c>
      <c r="K286" s="6">
        <f t="shared" ref="K286:K288" si="47">F286</f>
        <v>0</v>
      </c>
      <c r="L286" s="6">
        <f t="shared" ref="L286:L288" si="48">F286</f>
        <v>0</v>
      </c>
      <c r="M286" s="6">
        <f t="shared" si="45"/>
        <v>0</v>
      </c>
    </row>
    <row r="287" spans="1:13" x14ac:dyDescent="0.2">
      <c r="A287" s="16"/>
      <c r="B287" s="17" t="s">
        <v>16</v>
      </c>
      <c r="C287" s="6">
        <v>403550</v>
      </c>
      <c r="D287" s="6">
        <v>3465518.94</v>
      </c>
      <c r="E287" s="6">
        <f t="shared" si="46"/>
        <v>3869068.94</v>
      </c>
      <c r="F287" s="6">
        <v>26210.240000000002</v>
      </c>
      <c r="G287" s="6">
        <f t="shared" si="42"/>
        <v>3842858.6999999997</v>
      </c>
      <c r="H287" s="6">
        <f>F287</f>
        <v>26210.240000000002</v>
      </c>
      <c r="I287" s="6">
        <f t="shared" si="43"/>
        <v>0</v>
      </c>
      <c r="J287" s="6">
        <f t="shared" si="44"/>
        <v>3842858.6999999997</v>
      </c>
      <c r="K287" s="6">
        <f t="shared" si="47"/>
        <v>26210.240000000002</v>
      </c>
      <c r="L287" s="6">
        <f t="shared" si="48"/>
        <v>26210.240000000002</v>
      </c>
      <c r="M287" s="6">
        <f t="shared" si="45"/>
        <v>0</v>
      </c>
    </row>
    <row r="288" spans="1:13" x14ac:dyDescent="0.2">
      <c r="A288" s="16"/>
      <c r="B288" s="17" t="s">
        <v>15</v>
      </c>
      <c r="C288" s="6">
        <v>0</v>
      </c>
      <c r="D288" s="6"/>
      <c r="E288" s="6">
        <f t="shared" ref="E288" si="49">C288</f>
        <v>0</v>
      </c>
      <c r="F288" s="6"/>
      <c r="G288" s="6">
        <f t="shared" si="42"/>
        <v>0</v>
      </c>
      <c r="H288" s="6">
        <f>F288</f>
        <v>0</v>
      </c>
      <c r="I288" s="6">
        <f t="shared" si="43"/>
        <v>0</v>
      </c>
      <c r="J288" s="6">
        <f t="shared" si="44"/>
        <v>0</v>
      </c>
      <c r="K288" s="6">
        <f t="shared" si="47"/>
        <v>0</v>
      </c>
      <c r="L288" s="6">
        <f t="shared" si="48"/>
        <v>0</v>
      </c>
      <c r="M288" s="6">
        <f t="shared" si="45"/>
        <v>0</v>
      </c>
    </row>
    <row r="289" spans="1:13" x14ac:dyDescent="0.2">
      <c r="A289" s="7"/>
      <c r="B289" s="15" t="s">
        <v>417</v>
      </c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</row>
    <row r="290" spans="1:13" x14ac:dyDescent="0.2">
      <c r="A290" s="16"/>
      <c r="B290" s="17" t="s">
        <v>290</v>
      </c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</row>
    <row r="291" spans="1:13" x14ac:dyDescent="0.2">
      <c r="A291" s="16"/>
      <c r="B291" s="17" t="s">
        <v>291</v>
      </c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</row>
    <row r="292" spans="1:13" x14ac:dyDescent="0.2">
      <c r="A292" s="16"/>
      <c r="B292" s="17" t="s">
        <v>292</v>
      </c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</row>
    <row r="293" spans="1:13" x14ac:dyDescent="0.2">
      <c r="A293" s="16"/>
      <c r="B293" s="17" t="s">
        <v>293</v>
      </c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</row>
    <row r="294" spans="1:13" x14ac:dyDescent="0.2">
      <c r="A294" s="16"/>
      <c r="B294" s="17" t="s">
        <v>294</v>
      </c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</row>
    <row r="295" spans="1:13" x14ac:dyDescent="0.2">
      <c r="A295" s="16"/>
      <c r="B295" s="17" t="s">
        <v>295</v>
      </c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</row>
    <row r="296" spans="1:13" x14ac:dyDescent="0.2">
      <c r="A296" s="16"/>
      <c r="B296" s="17" t="s">
        <v>296</v>
      </c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</row>
    <row r="297" spans="1:13" x14ac:dyDescent="0.2">
      <c r="A297" s="16"/>
      <c r="B297" s="17" t="s">
        <v>297</v>
      </c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</row>
    <row r="298" spans="1:13" x14ac:dyDescent="0.2">
      <c r="A298" s="16"/>
      <c r="B298" s="17" t="s">
        <v>298</v>
      </c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</row>
    <row r="299" spans="1:13" x14ac:dyDescent="0.2">
      <c r="A299" s="7"/>
      <c r="B299" s="15" t="s">
        <v>14</v>
      </c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</row>
    <row r="300" spans="1:13" x14ac:dyDescent="0.2">
      <c r="A300" s="16"/>
      <c r="B300" s="17" t="s">
        <v>13</v>
      </c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</row>
    <row r="301" spans="1:13" x14ac:dyDescent="0.2">
      <c r="A301" s="16"/>
      <c r="B301" s="17" t="s">
        <v>299</v>
      </c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</row>
    <row r="302" spans="1:13" x14ac:dyDescent="0.2">
      <c r="A302" s="16"/>
      <c r="B302" s="17" t="s">
        <v>12</v>
      </c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</row>
    <row r="303" spans="1:13" x14ac:dyDescent="0.2">
      <c r="A303" s="16"/>
      <c r="B303" s="17" t="s">
        <v>11</v>
      </c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</row>
    <row r="304" spans="1:13" x14ac:dyDescent="0.2">
      <c r="A304" s="7"/>
      <c r="B304" s="15" t="s">
        <v>10</v>
      </c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</row>
    <row r="305" spans="1:13" x14ac:dyDescent="0.2">
      <c r="A305" s="16"/>
      <c r="B305" s="17" t="s">
        <v>9</v>
      </c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</row>
    <row r="306" spans="1:13" x14ac:dyDescent="0.2">
      <c r="A306" s="16"/>
      <c r="B306" s="17" t="s">
        <v>300</v>
      </c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</row>
    <row r="307" spans="1:13" x14ac:dyDescent="0.2">
      <c r="A307" s="16"/>
      <c r="B307" s="17" t="s">
        <v>301</v>
      </c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</row>
    <row r="308" spans="1:13" x14ac:dyDescent="0.2">
      <c r="A308" s="16"/>
      <c r="B308" s="17" t="s">
        <v>302</v>
      </c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</row>
    <row r="309" spans="1:13" x14ac:dyDescent="0.2">
      <c r="A309" s="16"/>
      <c r="B309" s="17" t="s">
        <v>303</v>
      </c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</row>
    <row r="310" spans="1:13" x14ac:dyDescent="0.2">
      <c r="A310" s="16"/>
      <c r="B310" s="17" t="s">
        <v>304</v>
      </c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</row>
    <row r="311" spans="1:13" x14ac:dyDescent="0.2">
      <c r="A311" s="16"/>
      <c r="B311" s="17" t="s">
        <v>8</v>
      </c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</row>
    <row r="312" spans="1:13" x14ac:dyDescent="0.2">
      <c r="A312" s="16"/>
      <c r="B312" s="17" t="s">
        <v>305</v>
      </c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</row>
    <row r="313" spans="1:13" x14ac:dyDescent="0.2">
      <c r="A313" s="16"/>
      <c r="B313" s="17" t="s">
        <v>7</v>
      </c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</row>
    <row r="314" spans="1:13" x14ac:dyDescent="0.2">
      <c r="A314" s="18" t="s">
        <v>418</v>
      </c>
      <c r="B314" s="19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</row>
    <row r="315" spans="1:13" x14ac:dyDescent="0.2">
      <c r="A315" s="7"/>
      <c r="B315" s="15" t="s">
        <v>6</v>
      </c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</row>
    <row r="316" spans="1:13" x14ac:dyDescent="0.2">
      <c r="A316" s="16"/>
      <c r="B316" s="17" t="s">
        <v>306</v>
      </c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</row>
    <row r="317" spans="1:13" x14ac:dyDescent="0.2">
      <c r="A317" s="16"/>
      <c r="B317" s="17" t="s">
        <v>4</v>
      </c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</row>
    <row r="318" spans="1:13" ht="25.5" x14ac:dyDescent="0.2">
      <c r="A318" s="16"/>
      <c r="B318" s="17" t="s">
        <v>307</v>
      </c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</row>
    <row r="319" spans="1:13" x14ac:dyDescent="0.2">
      <c r="A319" s="16"/>
      <c r="B319" s="17" t="s">
        <v>3</v>
      </c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</row>
    <row r="320" spans="1:13" x14ac:dyDescent="0.2">
      <c r="A320" s="16"/>
      <c r="B320" s="17" t="s">
        <v>308</v>
      </c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</row>
    <row r="321" spans="1:13" x14ac:dyDescent="0.2">
      <c r="A321" s="16"/>
      <c r="B321" s="17" t="s">
        <v>309</v>
      </c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</row>
    <row r="322" spans="1:13" x14ac:dyDescent="0.2">
      <c r="A322" s="16"/>
      <c r="B322" s="17" t="s">
        <v>2</v>
      </c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</row>
    <row r="323" spans="1:13" ht="25.5" x14ac:dyDescent="0.2">
      <c r="A323" s="16"/>
      <c r="B323" s="17" t="s">
        <v>1</v>
      </c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</row>
    <row r="324" spans="1:13" x14ac:dyDescent="0.2">
      <c r="A324" s="7"/>
      <c r="B324" s="15" t="s">
        <v>5</v>
      </c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</row>
    <row r="325" spans="1:13" x14ac:dyDescent="0.2">
      <c r="A325" s="16"/>
      <c r="B325" s="17" t="s">
        <v>306</v>
      </c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</row>
    <row r="326" spans="1:13" x14ac:dyDescent="0.2">
      <c r="A326" s="16"/>
      <c r="B326" s="17" t="s">
        <v>4</v>
      </c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</row>
    <row r="327" spans="1:13" ht="25.5" x14ac:dyDescent="0.2">
      <c r="A327" s="16"/>
      <c r="B327" s="17" t="s">
        <v>307</v>
      </c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</row>
    <row r="328" spans="1:13" x14ac:dyDescent="0.2">
      <c r="A328" s="16"/>
      <c r="B328" s="17" t="s">
        <v>3</v>
      </c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</row>
    <row r="329" spans="1:13" x14ac:dyDescent="0.2">
      <c r="A329" s="16"/>
      <c r="B329" s="17" t="s">
        <v>308</v>
      </c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</row>
    <row r="330" spans="1:13" x14ac:dyDescent="0.2">
      <c r="A330" s="16"/>
      <c r="B330" s="17" t="s">
        <v>309</v>
      </c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</row>
    <row r="331" spans="1:13" x14ac:dyDescent="0.2">
      <c r="A331" s="16"/>
      <c r="B331" s="17" t="s">
        <v>2</v>
      </c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</row>
    <row r="332" spans="1:13" ht="25.5" x14ac:dyDescent="0.2">
      <c r="A332" s="16"/>
      <c r="B332" s="17" t="s">
        <v>1</v>
      </c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</row>
    <row r="333" spans="1:13" x14ac:dyDescent="0.2">
      <c r="A333" s="7"/>
      <c r="B333" s="15" t="s">
        <v>419</v>
      </c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</row>
    <row r="334" spans="1:13" ht="25.5" x14ac:dyDescent="0.2">
      <c r="A334" s="16"/>
      <c r="B334" s="17" t="s">
        <v>310</v>
      </c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</row>
    <row r="335" spans="1:13" ht="25.5" x14ac:dyDescent="0.2">
      <c r="A335" s="16"/>
      <c r="B335" s="17" t="s">
        <v>311</v>
      </c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</row>
    <row r="336" spans="1:13" x14ac:dyDescent="0.2">
      <c r="A336" s="18" t="s">
        <v>420</v>
      </c>
      <c r="B336" s="19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</row>
    <row r="337" spans="1:13" x14ac:dyDescent="0.2">
      <c r="A337" s="7"/>
      <c r="B337" s="15" t="s">
        <v>421</v>
      </c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</row>
    <row r="338" spans="1:13" ht="38.25" x14ac:dyDescent="0.2">
      <c r="A338" s="16"/>
      <c r="B338" s="17" t="s">
        <v>312</v>
      </c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</row>
    <row r="339" spans="1:13" ht="25.5" x14ac:dyDescent="0.2">
      <c r="A339" s="16"/>
      <c r="B339" s="17" t="s">
        <v>313</v>
      </c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</row>
    <row r="340" spans="1:13" x14ac:dyDescent="0.2">
      <c r="A340" s="7"/>
      <c r="B340" s="15" t="s">
        <v>422</v>
      </c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</row>
    <row r="341" spans="1:13" ht="25.5" x14ac:dyDescent="0.2">
      <c r="A341" s="16"/>
      <c r="B341" s="17" t="s">
        <v>314</v>
      </c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</row>
    <row r="342" spans="1:13" ht="25.5" x14ac:dyDescent="0.2">
      <c r="A342" s="16"/>
      <c r="B342" s="17" t="s">
        <v>315</v>
      </c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</row>
    <row r="343" spans="1:13" ht="38.25" x14ac:dyDescent="0.2">
      <c r="A343" s="16"/>
      <c r="B343" s="17" t="s">
        <v>316</v>
      </c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</row>
    <row r="344" spans="1:13" ht="25.5" x14ac:dyDescent="0.2">
      <c r="A344" s="16"/>
      <c r="B344" s="17" t="s">
        <v>317</v>
      </c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</row>
    <row r="345" spans="1:13" ht="25.5" x14ac:dyDescent="0.2">
      <c r="A345" s="16"/>
      <c r="B345" s="17" t="s">
        <v>318</v>
      </c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</row>
    <row r="346" spans="1:13" ht="25.5" x14ac:dyDescent="0.2">
      <c r="A346" s="16"/>
      <c r="B346" s="17" t="s">
        <v>319</v>
      </c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</row>
    <row r="347" spans="1:13" ht="25.5" x14ac:dyDescent="0.2">
      <c r="A347" s="16"/>
      <c r="B347" s="17" t="s">
        <v>320</v>
      </c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</row>
    <row r="348" spans="1:13" ht="25.5" x14ac:dyDescent="0.2">
      <c r="A348" s="16"/>
      <c r="B348" s="17" t="s">
        <v>321</v>
      </c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</row>
    <row r="349" spans="1:13" ht="25.5" x14ac:dyDescent="0.2">
      <c r="A349" s="16"/>
      <c r="B349" s="17" t="s">
        <v>322</v>
      </c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</row>
    <row r="350" spans="1:13" x14ac:dyDescent="0.2">
      <c r="A350" s="7"/>
      <c r="B350" s="15" t="s">
        <v>423</v>
      </c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</row>
    <row r="351" spans="1:13" x14ac:dyDescent="0.2">
      <c r="A351" s="16"/>
      <c r="B351" s="17" t="s">
        <v>323</v>
      </c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</row>
    <row r="352" spans="1:13" ht="25.5" x14ac:dyDescent="0.2">
      <c r="A352" s="16"/>
      <c r="B352" s="17" t="s">
        <v>324</v>
      </c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</row>
    <row r="353" spans="1:13" ht="25.5" x14ac:dyDescent="0.2">
      <c r="A353" s="16"/>
      <c r="B353" s="17" t="s">
        <v>325</v>
      </c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</row>
    <row r="354" spans="1:13" ht="25.5" x14ac:dyDescent="0.2">
      <c r="A354" s="16"/>
      <c r="B354" s="17" t="s">
        <v>326</v>
      </c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</row>
    <row r="355" spans="1:13" ht="25.5" x14ac:dyDescent="0.2">
      <c r="A355" s="16"/>
      <c r="B355" s="17" t="s">
        <v>327</v>
      </c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</row>
    <row r="356" spans="1:13" x14ac:dyDescent="0.2">
      <c r="A356" s="16"/>
      <c r="B356" s="17" t="s">
        <v>328</v>
      </c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</row>
    <row r="357" spans="1:13" x14ac:dyDescent="0.2">
      <c r="A357" s="7"/>
      <c r="B357" s="15" t="s">
        <v>424</v>
      </c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</row>
    <row r="358" spans="1:13" ht="25.5" x14ac:dyDescent="0.2">
      <c r="A358" s="16"/>
      <c r="B358" s="17" t="s">
        <v>329</v>
      </c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</row>
    <row r="359" spans="1:13" ht="25.5" x14ac:dyDescent="0.2">
      <c r="A359" s="16"/>
      <c r="B359" s="17" t="s">
        <v>330</v>
      </c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</row>
    <row r="360" spans="1:13" ht="25.5" x14ac:dyDescent="0.2">
      <c r="A360" s="16"/>
      <c r="B360" s="17" t="s">
        <v>331</v>
      </c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</row>
    <row r="361" spans="1:13" ht="25.5" x14ac:dyDescent="0.2">
      <c r="A361" s="16"/>
      <c r="B361" s="17" t="s">
        <v>332</v>
      </c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</row>
    <row r="362" spans="1:13" ht="25.5" x14ac:dyDescent="0.2">
      <c r="A362" s="16"/>
      <c r="B362" s="17" t="s">
        <v>333</v>
      </c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</row>
    <row r="363" spans="1:13" ht="25.5" x14ac:dyDescent="0.2">
      <c r="A363" s="16"/>
      <c r="B363" s="17" t="s">
        <v>334</v>
      </c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</row>
    <row r="364" spans="1:13" ht="25.5" x14ac:dyDescent="0.2">
      <c r="A364" s="16"/>
      <c r="B364" s="17" t="s">
        <v>335</v>
      </c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</row>
    <row r="365" spans="1:13" ht="25.5" x14ac:dyDescent="0.2">
      <c r="A365" s="16"/>
      <c r="B365" s="17" t="s">
        <v>336</v>
      </c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</row>
    <row r="366" spans="1:13" ht="25.5" x14ac:dyDescent="0.2">
      <c r="A366" s="16"/>
      <c r="B366" s="17" t="s">
        <v>337</v>
      </c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</row>
    <row r="367" spans="1:13" x14ac:dyDescent="0.2">
      <c r="A367" s="7"/>
      <c r="B367" s="15" t="s">
        <v>425</v>
      </c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</row>
    <row r="368" spans="1:13" x14ac:dyDescent="0.2">
      <c r="A368" s="16"/>
      <c r="B368" s="17" t="s">
        <v>338</v>
      </c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</row>
    <row r="369" spans="1:13" x14ac:dyDescent="0.2">
      <c r="A369" s="16"/>
      <c r="B369" s="17" t="s">
        <v>339</v>
      </c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</row>
    <row r="370" spans="1:13" x14ac:dyDescent="0.2">
      <c r="A370" s="16"/>
      <c r="B370" s="17" t="s">
        <v>340</v>
      </c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</row>
    <row r="371" spans="1:13" ht="25.5" x14ac:dyDescent="0.2">
      <c r="A371" s="16"/>
      <c r="B371" s="17" t="s">
        <v>341</v>
      </c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</row>
    <row r="372" spans="1:13" ht="25.5" x14ac:dyDescent="0.2">
      <c r="A372" s="16"/>
      <c r="B372" s="17" t="s">
        <v>342</v>
      </c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</row>
    <row r="373" spans="1:13" x14ac:dyDescent="0.2">
      <c r="A373" s="16"/>
      <c r="B373" s="17" t="s">
        <v>343</v>
      </c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</row>
    <row r="374" spans="1:13" x14ac:dyDescent="0.2">
      <c r="A374" s="16"/>
      <c r="B374" s="17" t="s">
        <v>344</v>
      </c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</row>
    <row r="375" spans="1:13" x14ac:dyDescent="0.2">
      <c r="A375" s="16"/>
      <c r="B375" s="17" t="s">
        <v>345</v>
      </c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</row>
    <row r="376" spans="1:13" x14ac:dyDescent="0.2">
      <c r="A376" s="16"/>
      <c r="B376" s="17" t="s">
        <v>346</v>
      </c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</row>
    <row r="377" spans="1:13" x14ac:dyDescent="0.2">
      <c r="A377" s="7"/>
      <c r="B377" s="15" t="s">
        <v>426</v>
      </c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</row>
    <row r="378" spans="1:13" x14ac:dyDescent="0.2">
      <c r="A378" s="16"/>
      <c r="B378" s="17" t="s">
        <v>347</v>
      </c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</row>
    <row r="379" spans="1:13" x14ac:dyDescent="0.2">
      <c r="A379" s="16"/>
      <c r="B379" s="17" t="s">
        <v>348</v>
      </c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</row>
    <row r="380" spans="1:13" ht="25.5" x14ac:dyDescent="0.2">
      <c r="A380" s="7"/>
      <c r="B380" s="15" t="s">
        <v>427</v>
      </c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</row>
    <row r="381" spans="1:13" x14ac:dyDescent="0.2">
      <c r="A381" s="16"/>
      <c r="B381" s="17" t="s">
        <v>349</v>
      </c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</row>
    <row r="382" spans="1:13" x14ac:dyDescent="0.2">
      <c r="A382" s="16"/>
      <c r="B382" s="17" t="s">
        <v>350</v>
      </c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</row>
    <row r="383" spans="1:13" x14ac:dyDescent="0.2">
      <c r="A383" s="16"/>
      <c r="B383" s="17" t="s">
        <v>351</v>
      </c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</row>
    <row r="384" spans="1:13" x14ac:dyDescent="0.2">
      <c r="A384" s="18" t="s">
        <v>428</v>
      </c>
      <c r="B384" s="19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</row>
    <row r="385" spans="1:13" x14ac:dyDescent="0.2">
      <c r="A385" s="7"/>
      <c r="B385" s="15" t="s">
        <v>429</v>
      </c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</row>
    <row r="386" spans="1:13" x14ac:dyDescent="0.2">
      <c r="A386" s="16"/>
      <c r="B386" s="17" t="s">
        <v>352</v>
      </c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</row>
    <row r="387" spans="1:13" x14ac:dyDescent="0.2">
      <c r="A387" s="16"/>
      <c r="B387" s="17" t="s">
        <v>353</v>
      </c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</row>
    <row r="388" spans="1:13" x14ac:dyDescent="0.2">
      <c r="A388" s="16"/>
      <c r="B388" s="17" t="s">
        <v>354</v>
      </c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</row>
    <row r="389" spans="1:13" ht="25.5" x14ac:dyDescent="0.2">
      <c r="A389" s="16"/>
      <c r="B389" s="17" t="s">
        <v>355</v>
      </c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</row>
    <row r="390" spans="1:13" x14ac:dyDescent="0.2">
      <c r="A390" s="16"/>
      <c r="B390" s="17" t="s">
        <v>356</v>
      </c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</row>
    <row r="391" spans="1:13" x14ac:dyDescent="0.2">
      <c r="A391" s="16"/>
      <c r="B391" s="17" t="s">
        <v>357</v>
      </c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</row>
    <row r="392" spans="1:13" x14ac:dyDescent="0.2">
      <c r="A392" s="7"/>
      <c r="B392" s="15" t="s">
        <v>430</v>
      </c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</row>
    <row r="393" spans="1:13" x14ac:dyDescent="0.2">
      <c r="A393" s="16"/>
      <c r="B393" s="17" t="s">
        <v>358</v>
      </c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</row>
    <row r="394" spans="1:13" x14ac:dyDescent="0.2">
      <c r="A394" s="16"/>
      <c r="B394" s="17" t="s">
        <v>359</v>
      </c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</row>
    <row r="395" spans="1:13" x14ac:dyDescent="0.2">
      <c r="A395" s="16"/>
      <c r="B395" s="17" t="s">
        <v>360</v>
      </c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</row>
    <row r="396" spans="1:13" ht="25.5" x14ac:dyDescent="0.2">
      <c r="A396" s="16"/>
      <c r="B396" s="17" t="s">
        <v>361</v>
      </c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</row>
    <row r="397" spans="1:13" ht="25.5" x14ac:dyDescent="0.2">
      <c r="A397" s="16"/>
      <c r="B397" s="17" t="s">
        <v>362</v>
      </c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</row>
    <row r="398" spans="1:13" x14ac:dyDescent="0.2">
      <c r="A398" s="7"/>
      <c r="B398" s="15" t="s">
        <v>431</v>
      </c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</row>
    <row r="399" spans="1:13" x14ac:dyDescent="0.2">
      <c r="A399" s="16"/>
      <c r="B399" s="17" t="s">
        <v>363</v>
      </c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</row>
    <row r="400" spans="1:13" x14ac:dyDescent="0.2">
      <c r="A400" s="16"/>
      <c r="B400" s="17" t="s">
        <v>364</v>
      </c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</row>
    <row r="401" spans="1:13" x14ac:dyDescent="0.2">
      <c r="A401" s="16"/>
      <c r="B401" s="17" t="s">
        <v>365</v>
      </c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</row>
    <row r="402" spans="1:13" x14ac:dyDescent="0.2">
      <c r="A402" s="18" t="s">
        <v>432</v>
      </c>
      <c r="B402" s="19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</row>
    <row r="403" spans="1:13" x14ac:dyDescent="0.2">
      <c r="A403" s="7"/>
      <c r="B403" s="15" t="s">
        <v>433</v>
      </c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</row>
    <row r="404" spans="1:13" x14ac:dyDescent="0.2">
      <c r="A404" s="16"/>
      <c r="B404" s="17" t="s">
        <v>366</v>
      </c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</row>
    <row r="405" spans="1:13" x14ac:dyDescent="0.2">
      <c r="A405" s="16"/>
      <c r="B405" s="17" t="s">
        <v>367</v>
      </c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</row>
    <row r="406" spans="1:13" x14ac:dyDescent="0.2">
      <c r="A406" s="16"/>
      <c r="B406" s="17" t="s">
        <v>368</v>
      </c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</row>
    <row r="407" spans="1:13" x14ac:dyDescent="0.2">
      <c r="A407" s="16"/>
      <c r="B407" s="17" t="s">
        <v>369</v>
      </c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</row>
    <row r="408" spans="1:13" ht="25.5" x14ac:dyDescent="0.2">
      <c r="A408" s="16"/>
      <c r="B408" s="17" t="s">
        <v>370</v>
      </c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</row>
    <row r="409" spans="1:13" x14ac:dyDescent="0.2">
      <c r="A409" s="16"/>
      <c r="B409" s="17" t="s">
        <v>371</v>
      </c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</row>
    <row r="410" spans="1:13" x14ac:dyDescent="0.2">
      <c r="A410" s="16"/>
      <c r="B410" s="17" t="s">
        <v>372</v>
      </c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</row>
    <row r="411" spans="1:13" x14ac:dyDescent="0.2">
      <c r="A411" s="16"/>
      <c r="B411" s="17" t="s">
        <v>373</v>
      </c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</row>
    <row r="412" spans="1:13" x14ac:dyDescent="0.2">
      <c r="A412" s="7"/>
      <c r="B412" s="15" t="s">
        <v>434</v>
      </c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</row>
    <row r="413" spans="1:13" x14ac:dyDescent="0.2">
      <c r="A413" s="16"/>
      <c r="B413" s="17" t="s">
        <v>374</v>
      </c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</row>
    <row r="414" spans="1:13" x14ac:dyDescent="0.2">
      <c r="A414" s="16"/>
      <c r="B414" s="17" t="s">
        <v>375</v>
      </c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</row>
    <row r="415" spans="1:13" x14ac:dyDescent="0.2">
      <c r="A415" s="16"/>
      <c r="B415" s="17" t="s">
        <v>376</v>
      </c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</row>
    <row r="416" spans="1:13" x14ac:dyDescent="0.2">
      <c r="A416" s="16"/>
      <c r="B416" s="17" t="s">
        <v>377</v>
      </c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</row>
    <row r="417" spans="1:13" x14ac:dyDescent="0.2">
      <c r="A417" s="16"/>
      <c r="B417" s="17" t="s">
        <v>378</v>
      </c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</row>
    <row r="418" spans="1:13" x14ac:dyDescent="0.2">
      <c r="A418" s="16"/>
      <c r="B418" s="17" t="s">
        <v>379</v>
      </c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</row>
    <row r="419" spans="1:13" ht="25.5" x14ac:dyDescent="0.2">
      <c r="A419" s="16"/>
      <c r="B419" s="17" t="s">
        <v>380</v>
      </c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</row>
    <row r="420" spans="1:13" x14ac:dyDescent="0.2">
      <c r="A420" s="16"/>
      <c r="B420" s="17" t="s">
        <v>381</v>
      </c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</row>
    <row r="421" spans="1:13" x14ac:dyDescent="0.2">
      <c r="A421" s="7"/>
      <c r="B421" s="15" t="s">
        <v>435</v>
      </c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</row>
    <row r="422" spans="1:13" x14ac:dyDescent="0.2">
      <c r="A422" s="16"/>
      <c r="B422" s="17" t="s">
        <v>382</v>
      </c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</row>
    <row r="423" spans="1:13" x14ac:dyDescent="0.2">
      <c r="A423" s="16"/>
      <c r="B423" s="17" t="s">
        <v>383</v>
      </c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</row>
    <row r="424" spans="1:13" x14ac:dyDescent="0.2">
      <c r="A424" s="7"/>
      <c r="B424" s="15" t="s">
        <v>436</v>
      </c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</row>
    <row r="425" spans="1:13" x14ac:dyDescent="0.2">
      <c r="A425" s="16"/>
      <c r="B425" s="17" t="s">
        <v>384</v>
      </c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</row>
    <row r="426" spans="1:13" x14ac:dyDescent="0.2">
      <c r="A426" s="16"/>
      <c r="B426" s="17" t="s">
        <v>385</v>
      </c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</row>
    <row r="427" spans="1:13" x14ac:dyDescent="0.2">
      <c r="A427" s="7"/>
      <c r="B427" s="15" t="s">
        <v>437</v>
      </c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</row>
    <row r="428" spans="1:13" x14ac:dyDescent="0.2">
      <c r="A428" s="16"/>
      <c r="B428" s="17" t="s">
        <v>386</v>
      </c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</row>
    <row r="429" spans="1:13" x14ac:dyDescent="0.2">
      <c r="A429" s="7"/>
      <c r="B429" s="15" t="s">
        <v>438</v>
      </c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</row>
    <row r="430" spans="1:13" x14ac:dyDescent="0.2">
      <c r="A430" s="16"/>
      <c r="B430" s="17" t="s">
        <v>387</v>
      </c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</row>
    <row r="431" spans="1:13" ht="25.5" x14ac:dyDescent="0.2">
      <c r="A431" s="16"/>
      <c r="B431" s="17" t="s">
        <v>388</v>
      </c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</row>
    <row r="432" spans="1:13" x14ac:dyDescent="0.2">
      <c r="A432" s="7"/>
      <c r="B432" s="15" t="s">
        <v>416</v>
      </c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</row>
    <row r="433" spans="1:13" x14ac:dyDescent="0.2">
      <c r="A433" s="16"/>
      <c r="B433" s="17" t="s">
        <v>389</v>
      </c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</row>
    <row r="434" spans="1:13" x14ac:dyDescent="0.2">
      <c r="A434" s="7"/>
      <c r="B434" s="8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</row>
    <row r="435" spans="1:13" ht="25.5" customHeight="1" x14ac:dyDescent="0.2">
      <c r="A435" s="12"/>
      <c r="B435" s="13" t="s">
        <v>439</v>
      </c>
      <c r="C435" s="14">
        <f>SUM(C12:C434)</f>
        <v>92510000.040000036</v>
      </c>
      <c r="D435" s="14">
        <f>SUM(D12:D434)</f>
        <v>11849132.42</v>
      </c>
      <c r="E435" s="14">
        <f>SUM(E12:E434)</f>
        <v>104359132.46000001</v>
      </c>
      <c r="F435" s="14">
        <f>SUM(F12:F434)</f>
        <v>103661063.87999998</v>
      </c>
      <c r="G435" s="14">
        <f>E435-F435</f>
        <v>698068.58000002801</v>
      </c>
      <c r="H435" s="14">
        <f>SUM(H12:H434)</f>
        <v>103661063.87999998</v>
      </c>
      <c r="I435" s="14">
        <f>F435-H435</f>
        <v>0</v>
      </c>
      <c r="J435" s="14">
        <f>E435-H435</f>
        <v>698068.58000002801</v>
      </c>
      <c r="K435" s="14">
        <f>SUM(K12:K434)</f>
        <v>103661063.87999998</v>
      </c>
      <c r="L435" s="14">
        <f>SUM(L12:L434)</f>
        <v>103661063.87999998</v>
      </c>
      <c r="M435" s="14">
        <f>H435-L435</f>
        <v>0</v>
      </c>
    </row>
    <row r="436" spans="1:13" x14ac:dyDescent="0.2">
      <c r="A436" s="5"/>
      <c r="B436" s="4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8" spans="1:13" x14ac:dyDescent="0.2">
      <c r="A438" s="32" t="s">
        <v>0</v>
      </c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</row>
    <row r="450" spans="1:13" x14ac:dyDescent="0.2">
      <c r="L450" s="1" t="s">
        <v>180</v>
      </c>
    </row>
    <row r="457" spans="1:13" ht="12.75" customHeight="1" x14ac:dyDescent="0.2"/>
    <row r="458" spans="1:13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</sheetData>
  <mergeCells count="11">
    <mergeCell ref="A1:M1"/>
    <mergeCell ref="A2:M2"/>
    <mergeCell ref="A3:M3"/>
    <mergeCell ref="A4:M4"/>
    <mergeCell ref="A438:M438"/>
    <mergeCell ref="A8:B8"/>
    <mergeCell ref="A6:B6"/>
    <mergeCell ref="A7:B7"/>
    <mergeCell ref="A45:B45"/>
    <mergeCell ref="A110:B110"/>
    <mergeCell ref="A255:B255"/>
  </mergeCells>
  <pageMargins left="0.51181102362204722" right="0.51181102362204722" top="0.78740157480314965" bottom="0.55118110236220474" header="0" footer="0.23622047244094491"/>
  <pageSetup scale="58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11.1 REP_ANALITICO_EJ_PPTO</vt:lpstr>
      <vt:lpstr>'11.1 REP_ANALITICO_EJ_PPTO'!Títulos_a_imprimir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ELIUD G</cp:lastModifiedBy>
  <cp:lastPrinted>2023-01-12T23:37:23Z</cp:lastPrinted>
  <dcterms:created xsi:type="dcterms:W3CDTF">2015-02-12T14:40:41Z</dcterms:created>
  <dcterms:modified xsi:type="dcterms:W3CDTF">2023-01-17T23:01:52Z</dcterms:modified>
</cp:coreProperties>
</file>